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ramon\Dropbox\developpement kit mir\qualité\Enregistrements\"/>
    </mc:Choice>
  </mc:AlternateContent>
  <bookViews>
    <workbookView xWindow="0" yWindow="0" windowWidth="28800" windowHeight="13020"/>
  </bookViews>
  <sheets>
    <sheet name="Data" sheetId="1" r:id="rId1"/>
    <sheet name="Standards Results" sheetId="5" r:id="rId2"/>
    <sheet name="Samples Results" sheetId="6" r:id="rId3"/>
    <sheet name="References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d5">#REF!</definedName>
    <definedName name="__________va80">#REF!</definedName>
    <definedName name="__________vb1">#REF!</definedName>
    <definedName name="__________vb2">#REF!</definedName>
    <definedName name="_________vlc40">#REF!</definedName>
    <definedName name="_________vlc55">#REF!</definedName>
    <definedName name="________d4">#REF!</definedName>
    <definedName name="________vb3">#REF!</definedName>
    <definedName name="_______d4">#REF!</definedName>
    <definedName name="_______d5">#REF!</definedName>
    <definedName name="_______va80">#REF!</definedName>
    <definedName name="_______vb1">#REF!</definedName>
    <definedName name="_______vb2">#REF!</definedName>
    <definedName name="_______vb3">#REF!</definedName>
    <definedName name="_______vlc40">#REF!</definedName>
    <definedName name="_______vlc55">#REF!</definedName>
    <definedName name="______d4">#REF!</definedName>
    <definedName name="______d5">#REF!</definedName>
    <definedName name="______va80">#REF!</definedName>
    <definedName name="______vb1">#REF!</definedName>
    <definedName name="______vb2">#REF!</definedName>
    <definedName name="______vb3">#REF!</definedName>
    <definedName name="______vlc40">#REF!</definedName>
    <definedName name="______vlc55">#REF!</definedName>
    <definedName name="_____d4">#REF!</definedName>
    <definedName name="_____d5">[1]Tampons!#REF!</definedName>
    <definedName name="_____va80">[2]ech!#REF!</definedName>
    <definedName name="_____vb1">[2]ech!#REF!</definedName>
    <definedName name="_____vb2">[2]ech!#REF!</definedName>
    <definedName name="_____vb3">[3]Buffers!$C$52</definedName>
    <definedName name="_____vlc40">#REF!</definedName>
    <definedName name="_____vlc55">#REF!</definedName>
    <definedName name="____d4">#REF!</definedName>
    <definedName name="____d5">#REF!</definedName>
    <definedName name="____va80">#REF!</definedName>
    <definedName name="____vb1">#REF!</definedName>
    <definedName name="____vb2">#REF!</definedName>
    <definedName name="____vb3">#REF!</definedName>
    <definedName name="____vlc40">#REF!</definedName>
    <definedName name="____vlc55">#REF!</definedName>
    <definedName name="___d4">#REF!</definedName>
    <definedName name="___d5">[1]Tampons!#REF!</definedName>
    <definedName name="___mxC5">#REF!</definedName>
    <definedName name="___sbc3">#REF!</definedName>
    <definedName name="___sbc5">#REF!</definedName>
    <definedName name="___set1">[4]Data!$B$20:$AV$2699</definedName>
    <definedName name="___set2">[4]Data!$B$20:$AK$100</definedName>
    <definedName name="___set3">[4]Data!$B$20:$AJ$268</definedName>
    <definedName name="___va80">[2]ech!#REF!</definedName>
    <definedName name="___vb1">[2]ech!#REF!</definedName>
    <definedName name="___vb2">[2]ech!#REF!</definedName>
    <definedName name="___vb3">[3]Buffers!$C$52</definedName>
    <definedName name="___vlc40">#REF!</definedName>
    <definedName name="___vlc55">#REF!</definedName>
    <definedName name="__d4">#REF!</definedName>
    <definedName name="__d5">#REF!</definedName>
    <definedName name="__mxC5">#REF!</definedName>
    <definedName name="__sbc3">#REF!</definedName>
    <definedName name="__sbc5">#REF!</definedName>
    <definedName name="__set1">[4]Data!$B$20:$AV$2699</definedName>
    <definedName name="__set2">[4]Data!$B$20:$AK$100</definedName>
    <definedName name="__set3">[4]Data!$B$20:$AJ$268</definedName>
    <definedName name="__va80">#REF!</definedName>
    <definedName name="__vb1">#REF!</definedName>
    <definedName name="__vb2">#REF!</definedName>
    <definedName name="__vb3">#REF!</definedName>
    <definedName name="__vlc40">#REF!</definedName>
    <definedName name="__vlc55">#REF!</definedName>
    <definedName name="_10X_Gold_MgCl2__Z106">#REF!</definedName>
    <definedName name="_18_Z905">#REF!</definedName>
    <definedName name="_5_M_Z905">[5]Dam!$E$3</definedName>
    <definedName name="_5_M_Z905___0">[5]Dam!$E$3</definedName>
    <definedName name="_5_Z905">'[5]Pst I-préparatif '!$E$58</definedName>
    <definedName name="_5_Z905___0">[5]PstI_préparatif!$E$58</definedName>
    <definedName name="_884_05_A327">#REF!</definedName>
    <definedName name="_884_18_A327">#REF!</definedName>
    <definedName name="_d4">#REF!</definedName>
    <definedName name="_d5">#REF!</definedName>
    <definedName name="_mxC5">#REF!</definedName>
    <definedName name="_sbc3">#REF!</definedName>
    <definedName name="_sbc5">#REF!</definedName>
    <definedName name="_set1">[4]Data!$B$20:$AV$2699</definedName>
    <definedName name="_set2">[4]Data!$B$20:$AK$100</definedName>
    <definedName name="_set3">[4]Data!$B$20:$AJ$268</definedName>
    <definedName name="_va80">#REF!</definedName>
    <definedName name="_vb1">#REF!</definedName>
    <definedName name="_vb2">#REF!</definedName>
    <definedName name="_vb3">#REF!</definedName>
    <definedName name="_vlc40">#REF!</definedName>
    <definedName name="_vlc55">#REF!</definedName>
    <definedName name="a">#REF!</definedName>
    <definedName name="az">[6]protocole!$A$1:$R$143</definedName>
    <definedName name="aze">#REF!</definedName>
    <definedName name="b">#REF!</definedName>
    <definedName name="BD">[7]BD!$A$1:$D$502</definedName>
    <definedName name="BDbis">[7]BD!$A$1:$F$502</definedName>
    <definedName name="bg">#REF!</definedName>
    <definedName name="BuiltIn_Print_Area">[8]notes!$A$4:$K$102</definedName>
    <definedName name="BuiltIn_Print_Area___0">#REF!</definedName>
    <definedName name="ceph2">[9]fichier_origine!$A$2:$F$789</definedName>
    <definedName name="choix">[10]Listes!$A$39:$A$41</definedName>
    <definedName name="cold">#REF!</definedName>
    <definedName name="colh">#REF!</definedName>
    <definedName name="Contact_technique">[10]Listes!$A$22:$A$30</definedName>
    <definedName name="corig">#REF!</definedName>
    <definedName name="cv">#REF!</definedName>
    <definedName name="cvpea">#REF!</definedName>
    <definedName name="cvpeb">#REF!</definedName>
    <definedName name="cvpec">#REF!</definedName>
    <definedName name="d">#REF!</definedName>
    <definedName name="data1">[4]Data!$B$20:$BZ$3782</definedName>
    <definedName name="detail">[10]Listes!$C$6:$C$8</definedName>
    <definedName name="dfgs">#REF!</definedName>
    <definedName name="dflo">#REF!</definedName>
    <definedName name="di">#REF!</definedName>
    <definedName name="dit">#REF!</definedName>
    <definedName name="dti">#REF!</definedName>
    <definedName name="envoi">[10]Listes!$C$1:$C$4</definedName>
    <definedName name="EQH">#REF!</definedName>
    <definedName name="er">#REF!</definedName>
    <definedName name="esfrgb">#REF!</definedName>
    <definedName name="ET">#REF!</definedName>
    <definedName name="etsh">#REF!</definedName>
    <definedName name="eztey">[6]protocole!$A$1:$R$143</definedName>
    <definedName name="f">#REF!</definedName>
    <definedName name="fkhg">#REF!</definedName>
    <definedName name="fload">#REF!</definedName>
    <definedName name="FPERT_test_ZV07">#REF!</definedName>
    <definedName name="Frac1">#REF!</definedName>
    <definedName name="ftyè">#REF!</definedName>
    <definedName name="fy">#REF!</definedName>
    <definedName name="fyi">#REF!</definedName>
    <definedName name="fyipo">#REF!</definedName>
    <definedName name="fyo">#REF!</definedName>
    <definedName name="fyp">#REF!</definedName>
    <definedName name="gb">#REF!</definedName>
    <definedName name="gDNA_Pst_HaeIII_A123">#REF!</definedName>
    <definedName name="gfu">#REF!</definedName>
    <definedName name="GMS_884_05_18_Z912">#REF!</definedName>
    <definedName name="GMS_884_05_18_Z912___0">"$"</definedName>
    <definedName name="gmùou">#REF!</definedName>
    <definedName name="gui">#REF!</definedName>
    <definedName name="guim">#REF!</definedName>
    <definedName name="gum">#REF!</definedName>
    <definedName name="h">#REF!</definedName>
    <definedName name="HDF">#REF!</definedName>
    <definedName name="hj">#REF!</definedName>
    <definedName name="HJGK">#REF!</definedName>
    <definedName name="htrqe">#REF!</definedName>
    <definedName name="HZ">#REF!</definedName>
    <definedName name="ilifyd">#REF!</definedName>
    <definedName name="important">[10]Listes!$A$35:$A$36</definedName>
    <definedName name="io">#REF!</definedName>
    <definedName name="IRE">#REF!</definedName>
    <definedName name="is">#REF!</definedName>
    <definedName name="isdty">#REF!</definedName>
    <definedName name="iyytdt">#REF!</definedName>
    <definedName name="jd">#REF!</definedName>
    <definedName name="jdt">#REF!</definedName>
    <definedName name="jgc">#REF!</definedName>
    <definedName name="JHSR">#REF!</definedName>
    <definedName name="JKG">#REF!</definedName>
    <definedName name="JSR">#REF!</definedName>
    <definedName name="JYS">#REF!</definedName>
    <definedName name="JYSU">#REF!</definedName>
    <definedName name="k">#REF!</definedName>
    <definedName name="kdt">#REF!</definedName>
    <definedName name="kduk">#REF!</definedName>
    <definedName name="kfdryu">#REF!</definedName>
    <definedName name="kft">#REF!</definedName>
    <definedName name="kh">#REF!</definedName>
    <definedName name="kj">#REF!</definedName>
    <definedName name="kjdty">#REF!</definedName>
    <definedName name="kkkil">#REF!</definedName>
    <definedName name="klyu">#REF!</definedName>
    <definedName name="ku">#REF!</definedName>
    <definedName name="KX_21_2X_Loading_buffer_2X_gel_dénaturant_urée">#REF!</definedName>
    <definedName name="Lambda_HindIII_HaeIII_A123">#REF!</definedName>
    <definedName name="lmutyè">#REF!</definedName>
    <definedName name="log2ChrKnown">[4]Data!$BA$91:$BA$1897</definedName>
    <definedName name="mcell">#REF!</definedName>
    <definedName name="Mélange_pGD_TdT">#REF!</definedName>
    <definedName name="mgui">#REF!</definedName>
    <definedName name="MLk">#REF!</definedName>
    <definedName name="MM_PCR_ZT04">#REF!</definedName>
    <definedName name="Nature">[10]Listes!$E$1:$E$7</definedName>
    <definedName name="nbsruns">#REF!</definedName>
    <definedName name="Nrxn">#REF!</definedName>
    <definedName name="ntube">#REF!</definedName>
    <definedName name="od">#REF!</definedName>
    <definedName name="ofut">#REF!</definedName>
    <definedName name="ofy">#REF!</definedName>
    <definedName name="oip">#REF!</definedName>
    <definedName name="opèt">#REF!</definedName>
    <definedName name="origine">[9]plaques_origine!$A$1:$C$788</definedName>
    <definedName name="oudy">#REF!</definedName>
    <definedName name="oyg">#REF!</definedName>
    <definedName name="pçcço_yu">[6]protocole!$A$1:$R$143</definedName>
    <definedName name="poi">#REF!</definedName>
    <definedName name="PP_PCR_ZT04">#REF!</definedName>
    <definedName name="prog">#REF!</definedName>
    <definedName name="pUC_HaeIII_A123">#REF!</definedName>
    <definedName name="qappl">#REF!</definedName>
    <definedName name="qe">#REF!</definedName>
    <definedName name="QEJH">#REF!</definedName>
    <definedName name="QER">#REF!</definedName>
    <definedName name="QET">#REF!</definedName>
    <definedName name="QETSU">#REF!</definedName>
    <definedName name="QEURTY">#REF!</definedName>
    <definedName name="qeyr">#REF!</definedName>
    <definedName name="QRJ">#REF!</definedName>
    <definedName name="qy">#REF!</definedName>
    <definedName name="qz">[6]protocole!$A$1:$R$143</definedName>
    <definedName name="qzeyuj">#REF!</definedName>
    <definedName name="QZTE">#REF!</definedName>
    <definedName name="qzu">#REF!</definedName>
    <definedName name="qzy">#REF!</definedName>
    <definedName name="ra">#REF!</definedName>
    <definedName name="RepInt">#REF!</definedName>
    <definedName name="rsu">#REF!</definedName>
    <definedName name="RT">#REF!</definedName>
    <definedName name="rtespc">#REF!</definedName>
    <definedName name="rtppic">#REF!</definedName>
    <definedName name="rtsc">#REF!</definedName>
    <definedName name="rtsg">#REF!</definedName>
    <definedName name="rus">#REF!</definedName>
    <definedName name="ruz">#REF!</definedName>
    <definedName name="Rval">#REF!</definedName>
    <definedName name="RVAS">#REF!</definedName>
    <definedName name="Rvol">#REF!</definedName>
    <definedName name="rxnN">#REF!</definedName>
    <definedName name="RYE">#REF!</definedName>
    <definedName name="ryj">#REF!</definedName>
    <definedName name="rytyj">#REF!</definedName>
    <definedName name="rzu">#REF!</definedName>
    <definedName name="s">#REF!</definedName>
    <definedName name="sd">[6]protocole!$A$1:$R$143</definedName>
    <definedName name="sds">#REF!</definedName>
    <definedName name="seèy">#REF!</definedName>
    <definedName name="SETH">#REF!</definedName>
    <definedName name="seu">#REF!</definedName>
    <definedName name="SEY">#REF!</definedName>
    <definedName name="sgfd">#REF!</definedName>
    <definedName name="sio">#REF!</definedName>
    <definedName name="SQUY">#REF!</definedName>
    <definedName name="sqytu">#REF!</definedName>
    <definedName name="srel">#REF!</definedName>
    <definedName name="srt">#REF!</definedName>
    <definedName name="srtqw">#REF!</definedName>
    <definedName name="sru">[6]protocole!$A$1:$R$143</definedName>
    <definedName name="SRYUQS">#REF!</definedName>
    <definedName name="stuer">#REF!</definedName>
    <definedName name="STY">#REF!</definedName>
    <definedName name="STYY">#REF!</definedName>
    <definedName name="sur">#REF!</definedName>
    <definedName name="technologie">[10]Listes!$A$1:$A$20</definedName>
    <definedName name="test">#REF!</definedName>
    <definedName name="th">#REF!</definedName>
    <definedName name="THDS">#REF!</definedName>
    <definedName name="TJD">#REF!</definedName>
    <definedName name="TQE">#REF!</definedName>
    <definedName name="tr">#REF!</definedName>
    <definedName name="trej">#REF!</definedName>
    <definedName name="trs">#REF!</definedName>
    <definedName name="ttttttttttttttt">#REF!</definedName>
    <definedName name="tu">#REF!</definedName>
    <definedName name="tuj">#REF!</definedName>
    <definedName name="TUYQZ">#REF!</definedName>
    <definedName name="TY">#REF!</definedName>
    <definedName name="tyeq">#REF!</definedName>
    <definedName name="tyq">#REF!</definedName>
    <definedName name="tyu">#REF!</definedName>
    <definedName name="tz">#REF!</definedName>
    <definedName name="tze">#REF!</definedName>
    <definedName name="ueèu">#REF!</definedName>
    <definedName name="UHY">#REF!</definedName>
    <definedName name="UIKRY">#REF!</definedName>
    <definedName name="UJUY">#REF!</definedName>
    <definedName name="uo">#REF!</definedName>
    <definedName name="uoy">#REF!</definedName>
    <definedName name="ursu">#REF!</definedName>
    <definedName name="urz">#REF!</definedName>
    <definedName name="ust">#REF!</definedName>
    <definedName name="uti">#REF!</definedName>
    <definedName name="va80pi">#REF!</definedName>
    <definedName name="vappl">#REF!</definedName>
    <definedName name="vcol">#REF!</definedName>
    <definedName name="vdil">#REF!</definedName>
    <definedName name="vhljkcg">#REF!</definedName>
    <definedName name="vlc">#REF!</definedName>
    <definedName name="Vln">#REF!</definedName>
    <definedName name="vlost">#REF!</definedName>
    <definedName name="VolR">#REF!</definedName>
    <definedName name="vorig">#REF!</definedName>
    <definedName name="vpea">#REF!</definedName>
    <definedName name="vpeb">#REF!</definedName>
    <definedName name="vpec">#REF!</definedName>
    <definedName name="vpema">#REF!</definedName>
    <definedName name="vpemb">#REF!</definedName>
    <definedName name="Vresm">#REF!</definedName>
    <definedName name="vsam">#REF!</definedName>
    <definedName name="Vtesp">#REF!</definedName>
    <definedName name="vts">#REF!</definedName>
    <definedName name="W.A1">#REF!</definedName>
    <definedName name="W.A10">#REF!</definedName>
    <definedName name="W.A11">#REF!</definedName>
    <definedName name="W.A12">#REF!</definedName>
    <definedName name="W.A2">#REF!</definedName>
    <definedName name="W.A3">#REF!</definedName>
    <definedName name="W.A4">#REF!</definedName>
    <definedName name="W.A5">#REF!</definedName>
    <definedName name="W.A6">#REF!</definedName>
    <definedName name="W.A7">#REF!</definedName>
    <definedName name="W.A8">#REF!</definedName>
    <definedName name="W.A9">#REF!</definedName>
    <definedName name="W.B1">#REF!</definedName>
    <definedName name="W.B10">#REF!</definedName>
    <definedName name="W.B11">#REF!</definedName>
    <definedName name="W.B12">#REF!</definedName>
    <definedName name="W.B2">#REF!</definedName>
    <definedName name="W.B3">#REF!</definedName>
    <definedName name="W.B4">#REF!</definedName>
    <definedName name="W.B5">#REF!</definedName>
    <definedName name="W.B6">#REF!</definedName>
    <definedName name="W.B7">#REF!</definedName>
    <definedName name="W.B8">#REF!</definedName>
    <definedName name="W.B9">#REF!</definedName>
    <definedName name="W.C1">#REF!</definedName>
    <definedName name="W.C10">#REF!</definedName>
    <definedName name="W.C11">#REF!</definedName>
    <definedName name="W.C12">#REF!</definedName>
    <definedName name="W.C2">#REF!</definedName>
    <definedName name="W.C3">#REF!</definedName>
    <definedName name="W.C4">#REF!</definedName>
    <definedName name="W.C5">#REF!</definedName>
    <definedName name="W.C6">#REF!</definedName>
    <definedName name="W.C7">#REF!</definedName>
    <definedName name="W.C8">#REF!</definedName>
    <definedName name="W.C9">#REF!</definedName>
    <definedName name="W.D1">#REF!</definedName>
    <definedName name="W.D10">#REF!</definedName>
    <definedName name="W.D11">#REF!</definedName>
    <definedName name="W.D12">#REF!</definedName>
    <definedName name="W.D2">#REF!</definedName>
    <definedName name="W.D3">#REF!</definedName>
    <definedName name="W.D4">#REF!</definedName>
    <definedName name="W.D5">#REF!</definedName>
    <definedName name="W.D6">#REF!</definedName>
    <definedName name="W.D7">#REF!</definedName>
    <definedName name="W.D8">#REF!</definedName>
    <definedName name="W.D9">#REF!</definedName>
    <definedName name="W.E1">#REF!</definedName>
    <definedName name="W.E10">#REF!</definedName>
    <definedName name="W.E11">#REF!</definedName>
    <definedName name="W.E12">#REF!</definedName>
    <definedName name="W.E2">#REF!</definedName>
    <definedName name="W.E3">#REF!</definedName>
    <definedName name="W.E4">#REF!</definedName>
    <definedName name="W.E5">#REF!</definedName>
    <definedName name="W.E6">#REF!</definedName>
    <definedName name="W.E7">#REF!</definedName>
    <definedName name="W.E8">#REF!</definedName>
    <definedName name="W.E9">#REF!</definedName>
    <definedName name="W.F1">#REF!</definedName>
    <definedName name="W.F10">#REF!</definedName>
    <definedName name="W.F11">#REF!</definedName>
    <definedName name="W.F12">#REF!</definedName>
    <definedName name="W.F2">#REF!</definedName>
    <definedName name="W.F3">#REF!</definedName>
    <definedName name="W.F4">#REF!</definedName>
    <definedName name="W.F5">#REF!</definedName>
    <definedName name="W.F6">#REF!</definedName>
    <definedName name="W.F7">#REF!</definedName>
    <definedName name="W.F8">#REF!</definedName>
    <definedName name="W.F9">#REF!</definedName>
    <definedName name="W.G1">#REF!</definedName>
    <definedName name="W.G10">#REF!</definedName>
    <definedName name="W.G11">#REF!</definedName>
    <definedName name="W.G12">#REF!</definedName>
    <definedName name="W.G2">#REF!</definedName>
    <definedName name="W.G3">#REF!</definedName>
    <definedName name="W.G4">#REF!</definedName>
    <definedName name="W.G5">#REF!</definedName>
    <definedName name="W.G6">#REF!</definedName>
    <definedName name="W.G7">#REF!</definedName>
    <definedName name="W.G8">#REF!</definedName>
    <definedName name="W.G9">#REF!</definedName>
    <definedName name="W.H1">#REF!</definedName>
    <definedName name="W.H10">#REF!</definedName>
    <definedName name="W.H11">#REF!</definedName>
    <definedName name="W.H12">#REF!</definedName>
    <definedName name="W.H2">#REF!</definedName>
    <definedName name="W.H3">#REF!</definedName>
    <definedName name="W.H4">#REF!</definedName>
    <definedName name="W.H5">#REF!</definedName>
    <definedName name="W.H6">#REF!</definedName>
    <definedName name="W.H7">#REF!</definedName>
    <definedName name="W.H8">#REF!</definedName>
    <definedName name="W.H9">#REF!</definedName>
    <definedName name="W_A1">"$"</definedName>
    <definedName name="W_A10">"$"</definedName>
    <definedName name="W_A11">"$"</definedName>
    <definedName name="W_A12">"$"</definedName>
    <definedName name="W_A2">"$"</definedName>
    <definedName name="W_A3">"$"</definedName>
    <definedName name="W_A4">"$"</definedName>
    <definedName name="W_A5">"$"</definedName>
    <definedName name="W_A6">"$"</definedName>
    <definedName name="W_A7">"$"</definedName>
    <definedName name="W_A8">"$"</definedName>
    <definedName name="W_A9">"$"</definedName>
    <definedName name="W_B1">"$"</definedName>
    <definedName name="W_B10">"$"</definedName>
    <definedName name="W_B11">"$"</definedName>
    <definedName name="W_B12">"$"</definedName>
    <definedName name="W_B2">"$"</definedName>
    <definedName name="W_B3">"$"</definedName>
    <definedName name="W_B4">"$"</definedName>
    <definedName name="W_B5">"$"</definedName>
    <definedName name="W_B6">"$"</definedName>
    <definedName name="W_B7">"$"</definedName>
    <definedName name="W_B8">"$"</definedName>
    <definedName name="W_B9">"$"</definedName>
    <definedName name="W_C1">"$"</definedName>
    <definedName name="W_C10">"$"</definedName>
    <definedName name="W_C11">"$"</definedName>
    <definedName name="W_C12">"$"</definedName>
    <definedName name="W_C2">"$"</definedName>
    <definedName name="W_C3">"$"</definedName>
    <definedName name="W_C4">"$"</definedName>
    <definedName name="W_C5">"$"</definedName>
    <definedName name="W_C6">"$"</definedName>
    <definedName name="W_C7">"$"</definedName>
    <definedName name="W_C8">"$"</definedName>
    <definedName name="W_C9">"$"</definedName>
    <definedName name="W_D1">"$"</definedName>
    <definedName name="W_D10">"$"</definedName>
    <definedName name="W_D11">"$"</definedName>
    <definedName name="W_D12">"$"</definedName>
    <definedName name="W_D2">"$"</definedName>
    <definedName name="W_D3">"$"</definedName>
    <definedName name="W_D4">"$"</definedName>
    <definedName name="W_D5">"$"</definedName>
    <definedName name="W_D6">"$"</definedName>
    <definedName name="W_D7">"$"</definedName>
    <definedName name="W_D8">"$"</definedName>
    <definedName name="W_D9">"$"</definedName>
    <definedName name="W_E1">"$"</definedName>
    <definedName name="W_E10">"$"</definedName>
    <definedName name="W_E11">"$"</definedName>
    <definedName name="W_E12">"$"</definedName>
    <definedName name="W_E2">"$"</definedName>
    <definedName name="W_E3">"$"</definedName>
    <definedName name="W_E4">"$"</definedName>
    <definedName name="W_E5">"$"</definedName>
    <definedName name="W_E6">"$"</definedName>
    <definedName name="W_E7">"$"</definedName>
    <definedName name="W_E8">"$"</definedName>
    <definedName name="W_E9">"$"</definedName>
    <definedName name="W_F1">"$"</definedName>
    <definedName name="W_F10">"$"</definedName>
    <definedName name="W_F11">"$"</definedName>
    <definedName name="W_F12">"$"</definedName>
    <definedName name="W_F2">"$"</definedName>
    <definedName name="W_F3">"$"</definedName>
    <definedName name="W_F4">"$"</definedName>
    <definedName name="W_F5">"$"</definedName>
    <definedName name="W_F6">"$"</definedName>
    <definedName name="W_F7">"$"</definedName>
    <definedName name="W_F8">"$"</definedName>
    <definedName name="W_F9">"$"</definedName>
    <definedName name="W_G1">"$"</definedName>
    <definedName name="W_G10">"$"</definedName>
    <definedName name="W_G11">"$"</definedName>
    <definedName name="W_G12">"$"</definedName>
    <definedName name="W_G2">"$"</definedName>
    <definedName name="W_G3">"$"</definedName>
    <definedName name="W_G4">"$"</definedName>
    <definedName name="W_G5">"$"</definedName>
    <definedName name="W_G6">"$"</definedName>
    <definedName name="W_G7">"$"</definedName>
    <definedName name="W_G8">"$"</definedName>
    <definedName name="W_G9">"$"</definedName>
    <definedName name="W_H1">"$"</definedName>
    <definedName name="W_H10">"$"</definedName>
    <definedName name="W_H11">"$"</definedName>
    <definedName name="W_H12">"$"</definedName>
    <definedName name="W_H2">"$"</definedName>
    <definedName name="W_H3">"$"</definedName>
    <definedName name="W_H4">"$"</definedName>
    <definedName name="W_H5">"$"</definedName>
    <definedName name="W_H6">"$"</definedName>
    <definedName name="W_H7">"$"</definedName>
    <definedName name="W_H8">"$"</definedName>
    <definedName name="W_H9">"$"</definedName>
    <definedName name="wqet">#REF!</definedName>
    <definedName name="wrd">#REF!</definedName>
    <definedName name="x">#REF!</definedName>
    <definedName name="xd">#REF!</definedName>
    <definedName name="xdc">#REF!</definedName>
    <definedName name="xfact">#REF!</definedName>
    <definedName name="xpema">#REF!</definedName>
    <definedName name="xpemb">#REF!</definedName>
    <definedName name="ydt">#REF!</definedName>
    <definedName name="ye">#REF!</definedName>
    <definedName name="yire">#REF!</definedName>
    <definedName name="yirk">#REF!</definedName>
    <definedName name="yjk">#REF!</definedName>
    <definedName name="yrjfgh">#REF!</definedName>
    <definedName name="YTQR">#REF!</definedName>
    <definedName name="ytuk">#REF!</definedName>
    <definedName name="yty">#REF!</definedName>
    <definedName name="YU">#REF!</definedName>
    <definedName name="YUT">#REF!</definedName>
    <definedName name="za">#REF!</definedName>
    <definedName name="zadaf">#REF!</definedName>
    <definedName name="zare">#REF!</definedName>
    <definedName name="ze">#REF!</definedName>
    <definedName name="ZET">#REF!</definedName>
    <definedName name="zr">#REF!</definedName>
    <definedName name="zru">#REF!</definedName>
    <definedName name="zruutek">#REF!</definedName>
    <definedName name="zruy">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6" l="1"/>
  <c r="E67" i="1" l="1"/>
  <c r="G27" i="6"/>
  <c r="G23" i="6"/>
  <c r="G19" i="6"/>
  <c r="G15" i="6"/>
  <c r="K38" i="6"/>
  <c r="K36" i="6"/>
  <c r="K34" i="6"/>
  <c r="K32" i="6"/>
  <c r="K30" i="6"/>
  <c r="K28" i="6"/>
  <c r="K26" i="6"/>
  <c r="K24" i="6"/>
  <c r="K22" i="6"/>
  <c r="K20" i="6"/>
  <c r="K18" i="6"/>
  <c r="A37" i="6"/>
  <c r="A35" i="6"/>
  <c r="A33" i="6"/>
  <c r="A31" i="6"/>
  <c r="A29" i="6"/>
  <c r="A27" i="6"/>
  <c r="A25" i="6"/>
  <c r="A23" i="6"/>
  <c r="A21" i="6"/>
  <c r="A19" i="6"/>
  <c r="A17" i="6"/>
  <c r="G37" i="6"/>
  <c r="G35" i="6"/>
  <c r="G33" i="6"/>
  <c r="G31" i="6"/>
  <c r="G29" i="6"/>
  <c r="G25" i="6"/>
  <c r="G21" i="6"/>
  <c r="G17" i="6"/>
  <c r="F37" i="6"/>
  <c r="F35" i="6"/>
  <c r="F33" i="6"/>
  <c r="F31" i="6"/>
  <c r="F29" i="6"/>
  <c r="F25" i="6"/>
  <c r="F21" i="6"/>
  <c r="F17" i="6"/>
  <c r="D37" i="6"/>
  <c r="D35" i="6"/>
  <c r="D33" i="6"/>
  <c r="D31" i="6"/>
  <c r="D29" i="6"/>
  <c r="D27" i="6"/>
  <c r="D25" i="6"/>
  <c r="D23" i="6"/>
  <c r="D21" i="6"/>
  <c r="D19" i="6"/>
  <c r="D17" i="6"/>
  <c r="D15" i="6"/>
  <c r="C37" i="6"/>
  <c r="H37" i="6" s="1"/>
  <c r="C35" i="6"/>
  <c r="H35" i="6" s="1"/>
  <c r="C33" i="6"/>
  <c r="H33" i="6" s="1"/>
  <c r="C31" i="6"/>
  <c r="H31" i="6" s="1"/>
  <c r="C29" i="6"/>
  <c r="C27" i="6"/>
  <c r="C25" i="6"/>
  <c r="C23" i="6"/>
  <c r="C21" i="6"/>
  <c r="C19" i="6"/>
  <c r="C17" i="6"/>
  <c r="C15" i="6"/>
  <c r="H29" i="6" l="1"/>
  <c r="H25" i="6"/>
  <c r="H17" i="6"/>
  <c r="H21" i="6"/>
  <c r="F19" i="6"/>
  <c r="H19" i="6" s="1"/>
  <c r="F27" i="6"/>
  <c r="H27" i="6" s="1"/>
  <c r="F15" i="6"/>
  <c r="H15" i="6" s="1"/>
  <c r="F23" i="6"/>
  <c r="H23" i="6" s="1"/>
  <c r="J26" i="5" l="1"/>
  <c r="J24" i="5"/>
  <c r="I26" i="5"/>
  <c r="J37" i="5" s="1"/>
  <c r="I24" i="5"/>
  <c r="J36" i="5" s="1"/>
  <c r="G26" i="5"/>
  <c r="G24" i="5"/>
  <c r="F26" i="5"/>
  <c r="F24" i="5"/>
  <c r="J21" i="5"/>
  <c r="I21" i="5"/>
  <c r="G21" i="5"/>
  <c r="F21" i="5"/>
  <c r="J19" i="5"/>
  <c r="I19" i="5"/>
  <c r="G19" i="5"/>
  <c r="F19" i="5"/>
  <c r="J17" i="5"/>
  <c r="I17" i="5"/>
  <c r="G17" i="5"/>
  <c r="F17" i="5"/>
  <c r="J15" i="5"/>
  <c r="G15" i="5"/>
  <c r="I15" i="5"/>
  <c r="F15" i="5"/>
  <c r="J32" i="5" s="1"/>
  <c r="L17" i="5" l="1"/>
  <c r="L19" i="5"/>
  <c r="L21" i="5"/>
  <c r="L15" i="5"/>
  <c r="K17" i="5"/>
  <c r="K19" i="5"/>
  <c r="K21" i="5"/>
  <c r="I15" i="6" l="1"/>
  <c r="J15" i="6" s="1"/>
  <c r="K15" i="6" s="1"/>
  <c r="I21" i="6"/>
  <c r="J21" i="6" s="1"/>
  <c r="K21" i="6" s="1"/>
  <c r="I31" i="6"/>
  <c r="J31" i="6" s="1"/>
  <c r="K31" i="6" s="1"/>
  <c r="I17" i="6"/>
  <c r="J17" i="6" s="1"/>
  <c r="K17" i="6" s="1"/>
  <c r="I37" i="6"/>
  <c r="J37" i="6" s="1"/>
  <c r="K37" i="6" s="1"/>
  <c r="I35" i="6"/>
  <c r="J35" i="6" s="1"/>
  <c r="K35" i="6" s="1"/>
  <c r="I25" i="6"/>
  <c r="J25" i="6" s="1"/>
  <c r="K25" i="6" s="1"/>
  <c r="I19" i="6"/>
  <c r="J19" i="6" s="1"/>
  <c r="K19" i="6" s="1"/>
  <c r="I23" i="6"/>
  <c r="J23" i="6" s="1"/>
  <c r="K23" i="6" s="1"/>
  <c r="I29" i="6"/>
  <c r="J29" i="6" s="1"/>
  <c r="K29" i="6" s="1"/>
  <c r="I27" i="6"/>
  <c r="J27" i="6" s="1"/>
  <c r="K27" i="6" s="1"/>
  <c r="I33" i="6"/>
  <c r="J33" i="6" s="1"/>
  <c r="K33" i="6" s="1"/>
  <c r="M100" i="1" l="1"/>
  <c r="M99" i="1"/>
  <c r="M102" i="1"/>
  <c r="M101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0" i="1"/>
  <c r="M69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0" i="1"/>
  <c r="E69" i="1"/>
  <c r="E68" i="1"/>
  <c r="L67" i="1"/>
  <c r="L68" i="1"/>
  <c r="L69" i="1"/>
  <c r="L70" i="1"/>
  <c r="L71" i="1"/>
  <c r="M67" i="1"/>
  <c r="L72" i="1"/>
  <c r="M68" i="1"/>
  <c r="L73" i="1"/>
  <c r="M71" i="1"/>
  <c r="L74" i="1"/>
  <c r="M72" i="1"/>
  <c r="D67" i="1"/>
  <c r="D68" i="1"/>
  <c r="D69" i="1"/>
  <c r="D70" i="1"/>
  <c r="D71" i="1"/>
  <c r="D72" i="1"/>
  <c r="D73" i="1"/>
  <c r="E71" i="1"/>
  <c r="D74" i="1"/>
  <c r="E72" i="1"/>
  <c r="D28" i="1"/>
  <c r="D29" i="1"/>
  <c r="D30" i="1"/>
  <c r="D31" i="1"/>
  <c r="L99" i="1"/>
  <c r="L100" i="1"/>
  <c r="L101" i="1"/>
  <c r="L102" i="1"/>
  <c r="D99" i="1"/>
  <c r="D100" i="1"/>
  <c r="D101" i="1"/>
  <c r="D102" i="1"/>
  <c r="D44" i="1"/>
  <c r="L98" i="1" l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36" i="1"/>
  <c r="D35" i="1"/>
  <c r="D34" i="1"/>
  <c r="D33" i="1"/>
  <c r="D37" i="1"/>
  <c r="D38" i="1"/>
  <c r="D39" i="1"/>
  <c r="D40" i="1"/>
  <c r="D41" i="1"/>
  <c r="D42" i="1"/>
  <c r="D43" i="1"/>
  <c r="D32" i="1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C17" i="4"/>
  <c r="D17" i="4"/>
  <c r="E17" i="4"/>
  <c r="F17" i="4"/>
  <c r="G17" i="4"/>
  <c r="H17" i="4"/>
  <c r="I17" i="4"/>
  <c r="J17" i="4"/>
  <c r="K17" i="4"/>
  <c r="L17" i="4"/>
  <c r="M17" i="4"/>
  <c r="B17" i="4"/>
  <c r="C50" i="1" l="1"/>
  <c r="K109" i="1"/>
  <c r="C111" i="1"/>
  <c r="G112" i="1"/>
  <c r="K113" i="1"/>
  <c r="C115" i="1"/>
  <c r="G116" i="1"/>
  <c r="L109" i="1"/>
  <c r="D51" i="1"/>
  <c r="H52" i="1"/>
  <c r="L53" i="1"/>
  <c r="F55" i="1"/>
  <c r="J56" i="1"/>
  <c r="D110" i="1"/>
  <c r="H111" i="1"/>
  <c r="L112" i="1"/>
  <c r="D114" i="1"/>
  <c r="H115" i="1"/>
  <c r="L116" i="1"/>
  <c r="M110" i="1"/>
  <c r="I113" i="1"/>
  <c r="E116" i="1"/>
  <c r="J50" i="1"/>
  <c r="F53" i="1"/>
  <c r="H55" i="1"/>
  <c r="F49" i="1"/>
  <c r="E53" i="1"/>
  <c r="M51" i="1"/>
  <c r="I50" i="1"/>
  <c r="J111" i="1"/>
  <c r="F114" i="1"/>
  <c r="N116" i="1"/>
  <c r="C52" i="1"/>
  <c r="I54" i="1"/>
  <c r="H56" i="1"/>
  <c r="N50" i="1"/>
  <c r="J53" i="1"/>
  <c r="K55" i="1"/>
  <c r="I49" i="1"/>
  <c r="F110" i="1"/>
  <c r="G111" i="1"/>
  <c r="K112" i="1"/>
  <c r="C114" i="1"/>
  <c r="G115" i="1"/>
  <c r="K116" i="1"/>
  <c r="D50" i="1"/>
  <c r="H51" i="1"/>
  <c r="L52" i="1"/>
  <c r="D54" i="1"/>
  <c r="J55" i="1"/>
  <c r="N56" i="1"/>
  <c r="H110" i="1"/>
  <c r="L111" i="1"/>
  <c r="D113" i="1"/>
  <c r="H114" i="1"/>
  <c r="L115" i="1"/>
  <c r="E109" i="1"/>
  <c r="I111" i="1"/>
  <c r="E114" i="1"/>
  <c r="M116" i="1"/>
  <c r="F51" i="1"/>
  <c r="N53" i="1"/>
  <c r="M55" i="1"/>
  <c r="L49" i="1"/>
  <c r="M52" i="1"/>
  <c r="I51" i="1"/>
  <c r="E50" i="1"/>
  <c r="F112" i="1"/>
  <c r="N114" i="1"/>
  <c r="K52" i="1"/>
  <c r="D55" i="1"/>
  <c r="M56" i="1"/>
  <c r="J51" i="1"/>
  <c r="E54" i="1"/>
  <c r="D56" i="1"/>
  <c r="N49" i="1"/>
  <c r="G50" i="1"/>
  <c r="C51" i="1"/>
  <c r="K51" i="1"/>
  <c r="G52" i="1"/>
  <c r="C53" i="1"/>
  <c r="K53" i="1"/>
  <c r="F54" i="1"/>
  <c r="M54" i="1"/>
  <c r="G55" i="1"/>
  <c r="L55" i="1"/>
  <c r="E56" i="1"/>
  <c r="K56" i="1"/>
  <c r="E49" i="1"/>
  <c r="J49" i="1"/>
  <c r="I110" i="1"/>
  <c r="E111" i="1"/>
  <c r="M111" i="1"/>
  <c r="I112" i="1"/>
  <c r="E113" i="1"/>
  <c r="M113" i="1"/>
  <c r="I114" i="1"/>
  <c r="E115" i="1"/>
  <c r="M115" i="1"/>
  <c r="I116" i="1"/>
  <c r="F109" i="1"/>
  <c r="N109" i="1"/>
  <c r="J110" i="1"/>
  <c r="F111" i="1"/>
  <c r="N111" i="1"/>
  <c r="J112" i="1"/>
  <c r="F113" i="1"/>
  <c r="N113" i="1"/>
  <c r="J114" i="1"/>
  <c r="F115" i="1"/>
  <c r="N115" i="1"/>
  <c r="J116" i="1"/>
  <c r="G109" i="1"/>
  <c r="C109" i="1"/>
  <c r="G110" i="1"/>
  <c r="K111" i="1"/>
  <c r="C113" i="1"/>
  <c r="G114" i="1"/>
  <c r="K115" i="1"/>
  <c r="D109" i="1"/>
  <c r="H50" i="1"/>
  <c r="L51" i="1"/>
  <c r="D53" i="1"/>
  <c r="H54" i="1"/>
  <c r="N55" i="1"/>
  <c r="G49" i="1"/>
  <c r="L110" i="1"/>
  <c r="D112" i="1"/>
  <c r="H113" i="1"/>
  <c r="L114" i="1"/>
  <c r="D116" i="1"/>
  <c r="I109" i="1"/>
  <c r="E112" i="1"/>
  <c r="M114" i="1"/>
  <c r="J109" i="1"/>
  <c r="N51" i="1"/>
  <c r="G54" i="1"/>
  <c r="G56" i="1"/>
  <c r="M53" i="1"/>
  <c r="I52" i="1"/>
  <c r="E51" i="1"/>
  <c r="K54" i="1"/>
  <c r="N112" i="1"/>
  <c r="J115" i="1"/>
  <c r="K50" i="1"/>
  <c r="G53" i="1"/>
  <c r="I55" i="1"/>
  <c r="H49" i="1"/>
  <c r="F52" i="1"/>
  <c r="L54" i="1"/>
  <c r="I56" i="1"/>
  <c r="C110" i="1"/>
  <c r="E110" i="1"/>
  <c r="K110" i="1"/>
  <c r="C112" i="1"/>
  <c r="G113" i="1"/>
  <c r="K114" i="1"/>
  <c r="C116" i="1"/>
  <c r="H109" i="1"/>
  <c r="L50" i="1"/>
  <c r="D52" i="1"/>
  <c r="H53" i="1"/>
  <c r="N54" i="1"/>
  <c r="F56" i="1"/>
  <c r="K49" i="1"/>
  <c r="D111" i="1"/>
  <c r="H112" i="1"/>
  <c r="L113" i="1"/>
  <c r="D115" i="1"/>
  <c r="H116" i="1"/>
  <c r="M109" i="1"/>
  <c r="M112" i="1"/>
  <c r="I115" i="1"/>
  <c r="C49" i="1"/>
  <c r="J52" i="1"/>
  <c r="C55" i="1"/>
  <c r="L56" i="1"/>
  <c r="I53" i="1"/>
  <c r="E52" i="1"/>
  <c r="M50" i="1"/>
  <c r="N110" i="1"/>
  <c r="J113" i="1"/>
  <c r="F116" i="1"/>
  <c r="G51" i="1"/>
  <c r="C54" i="1"/>
  <c r="C56" i="1"/>
  <c r="M49" i="1"/>
  <c r="N52" i="1"/>
  <c r="E55" i="1"/>
  <c r="D49" i="1"/>
  <c r="J54" i="1"/>
  <c r="F50" i="1"/>
  <c r="K16" i="6" l="1"/>
  <c r="D15" i="5" l="1"/>
  <c r="D17" i="5"/>
  <c r="D19" i="5"/>
  <c r="D21" i="5"/>
  <c r="K15" i="5" l="1"/>
  <c r="J33" i="5" l="1"/>
  <c r="J35" i="5"/>
  <c r="J34" i="5"/>
  <c r="J31" i="5"/>
</calcChain>
</file>

<file path=xl/sharedStrings.xml><?xml version="1.0" encoding="utf-8"?>
<sst xmlns="http://schemas.openxmlformats.org/spreadsheetml/2006/main" count="212" uniqueCount="109">
  <si>
    <t>A</t>
  </si>
  <si>
    <t>B</t>
  </si>
  <si>
    <t>C</t>
  </si>
  <si>
    <t>D</t>
  </si>
  <si>
    <t>E</t>
  </si>
  <si>
    <t>F</t>
  </si>
  <si>
    <t>G</t>
  </si>
  <si>
    <t>H</t>
  </si>
  <si>
    <t>FAB-ENR-035</t>
  </si>
  <si>
    <t>Date</t>
  </si>
  <si>
    <t>Position</t>
  </si>
  <si>
    <t>n°</t>
  </si>
  <si>
    <t>NTC-qPCR</t>
  </si>
  <si>
    <t>NTC-RT</t>
  </si>
  <si>
    <t>Fold</t>
  </si>
  <si>
    <t>Std Err</t>
  </si>
  <si>
    <t>SD</t>
  </si>
  <si>
    <t>Standard</t>
  </si>
  <si>
    <t>S1</t>
  </si>
  <si>
    <t>S2</t>
  </si>
  <si>
    <t>S3</t>
  </si>
  <si>
    <t>S4</t>
  </si>
  <si>
    <t>Instructions</t>
  </si>
  <si>
    <t>ng</t>
  </si>
  <si>
    <t>Log (ng)</t>
  </si>
  <si>
    <t>Ct  miR-31-3p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</si>
  <si>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miR-31-3p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</si>
  <si>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Calibri"/>
        <family val="2"/>
        <scheme val="minor"/>
      </rPr>
      <t xml:space="preserve">Ct 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</si>
  <si>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Calibri"/>
        <family val="2"/>
        <scheme val="minor"/>
      </rPr>
      <t xml:space="preserve">Ct  </t>
    </r>
  </si>
  <si>
    <r>
      <rPr>
        <b/>
        <sz val="12"/>
        <rFont val="Symbol"/>
        <family val="1"/>
        <charset val="2"/>
      </rPr>
      <t>DD</t>
    </r>
    <r>
      <rPr>
        <b/>
        <sz val="12"/>
        <rFont val="Calibri"/>
        <family val="2"/>
        <scheme val="minor"/>
      </rPr>
      <t xml:space="preserve">Ct  </t>
    </r>
  </si>
  <si>
    <t>Signature</t>
  </si>
  <si>
    <t>C.David</t>
  </si>
  <si>
    <t>Loc.</t>
  </si>
  <si>
    <t>miR-31-3p</t>
  </si>
  <si>
    <t>Code ID#</t>
  </si>
  <si>
    <t>Ct miR-31-3p</t>
  </si>
  <si>
    <t>Ct miR-Cal</t>
  </si>
  <si>
    <t>2,8+/-0,5</t>
  </si>
  <si>
    <t>Line</t>
  </si>
  <si>
    <t>Column</t>
  </si>
  <si>
    <t xml:space="preserve"> ID# code</t>
  </si>
  <si>
    <t>Presence of duplicates, please assign a unique position to each patient</t>
  </si>
  <si>
    <t>Samples</t>
  </si>
  <si>
    <t>miR-calibrator</t>
  </si>
  <si>
    <t>ID# code</t>
  </si>
  <si>
    <t>Legend:</t>
  </si>
  <si>
    <t>Verified by</t>
  </si>
  <si>
    <t>Step 2 : Real Time PCR</t>
  </si>
  <si>
    <t>Obtained</t>
  </si>
  <si>
    <t>Acceptability Criteria</t>
  </si>
  <si>
    <t>Enter the Ct of each sample, the table calculates the status of each sample.</t>
  </si>
  <si>
    <t>miR-31-3p status</t>
  </si>
  <si>
    <t>Plate layout</t>
  </si>
  <si>
    <t>Operator name</t>
  </si>
  <si>
    <t>Date of analysis</t>
  </si>
  <si>
    <t>Thermocycler brand and reference</t>
  </si>
  <si>
    <t>qPCR equipment brand and reference</t>
  </si>
  <si>
    <t>Expiration date</t>
  </si>
  <si>
    <t>Number of kit use</t>
  </si>
  <si>
    <t>Lot number</t>
  </si>
  <si>
    <t>Ct miR-31-3p Mean</t>
  </si>
  <si>
    <t>Ct miR-Cal Mean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</si>
  <si>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miR-calibrator</t>
    </r>
  </si>
  <si>
    <t>Slope miR-calibrator</t>
  </si>
  <si>
    <t>Slope miR-31-3p</t>
  </si>
  <si>
    <t>Quality Management System</t>
  </si>
  <si>
    <t>Written by</t>
  </si>
  <si>
    <t xml:space="preserve">Released by </t>
  </si>
  <si>
    <t>Checked by by</t>
  </si>
  <si>
    <t>Enter Ct of each standard,  acceptance criteria are calculated automatically</t>
  </si>
  <si>
    <t>CALIBRATION CURVE ANALYSIS: EVALUATION OF THE ACCEPTABILITY OF QUANTIFICATION</t>
  </si>
  <si>
    <t>Checked by</t>
  </si>
  <si>
    <t>Analysis factor related to the standard</t>
  </si>
  <si>
    <t xml:space="preserve"> RNA ID</t>
  </si>
  <si>
    <t>* See Instruction For Use</t>
  </si>
  <si>
    <t xml:space="preserve">Checked by </t>
  </si>
  <si>
    <t>[-2,92 ; -3,92]</t>
  </si>
  <si>
    <t>Revision</t>
  </si>
  <si>
    <t>Revision:</t>
  </si>
  <si>
    <t>Document Code:</t>
  </si>
  <si>
    <t>miRpredX 31-3p results calculation spreadsheet</t>
  </si>
  <si>
    <t>Changes tracking (History of changes)</t>
  </si>
  <si>
    <t>Description</t>
  </si>
  <si>
    <t>Information for Kit Utilized for Testing</t>
  </si>
  <si>
    <t>Step 1 : Reverse transcription</t>
  </si>
  <si>
    <t>Initial version</t>
  </si>
  <si>
    <t>IntegraGen SA</t>
  </si>
  <si>
    <t>Plate Layout</t>
  </si>
  <si>
    <t xml:space="preserve">The miRpredX 31-3p test kit has received IVD CE Mark approval and is commercially available in countries recognizing the CE Mark, or with applicable health authority registrations. The miRpredX 31-3p test kit is not available for sale in the United States. </t>
  </si>
  <si>
    <t xml:space="preserve">For professional use only. </t>
  </si>
  <si>
    <t xml:space="preserve">© 2017 IntegraGen SA. All rights reserved.           </t>
  </si>
  <si>
    <t>5, Rue de Henri Desbruères</t>
  </si>
  <si>
    <t>91000 Evry, FRANCE</t>
  </si>
  <si>
    <t>&gt; 0,95</t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</si>
  <si>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 xml:space="preserve">Ct standard 2 </t>
    </r>
  </si>
  <si>
    <t xml:space="preserve">Ct miR-31-3p Mean </t>
  </si>
  <si>
    <t xml:space="preserve">Ct miR-Cal Mean </t>
  </si>
  <si>
    <t>Ct&gt;39 or "Undetermined"</t>
  </si>
  <si>
    <t>Ct-Cal</t>
  </si>
  <si>
    <t>L. Ramon
S. Roy</t>
  </si>
  <si>
    <t>Génopôle Campus 1 – Bât. 8</t>
  </si>
  <si>
    <t>Calibrator above alert limit: 
Result is acceptable under conditions*</t>
  </si>
  <si>
    <t>Calibrator above acceptance limit low RNA content of  sample: 
check sample RNA concentration/quality*</t>
  </si>
  <si>
    <t>Mean miR-cal legends column:</t>
  </si>
  <si>
    <t xml:space="preserve">www.integragen.com </t>
  </si>
  <si>
    <t>support-miRpredX@integragen.com</t>
  </si>
  <si>
    <t xml:space="preserve">support-miRpredX@integragen.com </t>
  </si>
  <si>
    <t>Insert data in green boxes only</t>
  </si>
  <si>
    <t>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</si>
</sst>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Symbol"/>
      <family val="1"/>
      <charset val="2"/>
    </font>
    <font>
      <b/>
      <sz val="10"/>
      <name val="Calibri"/>
      <family val="1"/>
      <charset val="2"/>
      <scheme val="minor"/>
    </font>
    <font>
      <b/>
      <sz val="12"/>
      <name val="Symbol"/>
      <family val="1"/>
      <charset val="2"/>
    </font>
    <font>
      <b/>
      <sz val="12"/>
      <name val="Calibri"/>
      <family val="1"/>
      <charset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sz val="9"/>
      <color rgb="FF000000"/>
      <name val="Arial"/>
      <family val="2"/>
    </font>
    <font>
      <sz val="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rgb="FF174A7C"/>
      </left>
      <right style="thin">
        <color indexed="64"/>
      </right>
      <top style="medium">
        <color rgb="FF174A7C"/>
      </top>
      <bottom style="medium">
        <color rgb="FF174A7C"/>
      </bottom>
      <diagonal/>
    </border>
    <border>
      <left style="thin">
        <color indexed="64"/>
      </left>
      <right style="thin">
        <color indexed="64"/>
      </right>
      <top style="medium">
        <color rgb="FF174A7C"/>
      </top>
      <bottom style="medium">
        <color rgb="FF174A7C"/>
      </bottom>
      <diagonal/>
    </border>
    <border>
      <left style="thin">
        <color indexed="64"/>
      </left>
      <right style="medium">
        <color rgb="FF174A7C"/>
      </right>
      <top style="medium">
        <color rgb="FF174A7C"/>
      </top>
      <bottom style="medium">
        <color rgb="FF174A7C"/>
      </bottom>
      <diagonal/>
    </border>
    <border>
      <left style="medium">
        <color rgb="FF174A7C"/>
      </left>
      <right/>
      <top style="medium">
        <color rgb="FF174A7C"/>
      </top>
      <bottom/>
      <diagonal/>
    </border>
    <border>
      <left/>
      <right/>
      <top style="medium">
        <color rgb="FF174A7C"/>
      </top>
      <bottom/>
      <diagonal/>
    </border>
    <border>
      <left/>
      <right style="medium">
        <color rgb="FF174A7C"/>
      </right>
      <top style="medium">
        <color rgb="FF174A7C"/>
      </top>
      <bottom/>
      <diagonal/>
    </border>
    <border>
      <left style="medium">
        <color rgb="FF174A7C"/>
      </left>
      <right/>
      <top/>
      <bottom style="medium">
        <color rgb="FF174A7C"/>
      </bottom>
      <diagonal/>
    </border>
    <border>
      <left/>
      <right/>
      <top/>
      <bottom style="medium">
        <color rgb="FF174A7C"/>
      </bottom>
      <diagonal/>
    </border>
    <border>
      <left/>
      <right style="medium">
        <color rgb="FF174A7C"/>
      </right>
      <top/>
      <bottom style="medium">
        <color rgb="FF174A7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6" fillId="0" borderId="0"/>
    <xf numFmtId="0" fontId="30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0" applyFont="1"/>
    <xf numFmtId="0" fontId="4" fillId="0" borderId="0" xfId="2"/>
    <xf numFmtId="0" fontId="7" fillId="0" borderId="0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8" fillId="0" borderId="0" xfId="5" applyFont="1"/>
    <xf numFmtId="0" fontId="3" fillId="0" borderId="0" xfId="5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2" applyAlignment="1">
      <alignment wrapText="1"/>
    </xf>
    <xf numFmtId="0" fontId="0" fillId="0" borderId="25" xfId="0" applyBorder="1" applyProtection="1"/>
    <xf numFmtId="0" fontId="0" fillId="0" borderId="17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0" xfId="0" applyBorder="1" applyProtection="1"/>
    <xf numFmtId="0" fontId="0" fillId="0" borderId="28" xfId="0" applyBorder="1" applyProtection="1"/>
    <xf numFmtId="0" fontId="0" fillId="0" borderId="23" xfId="0" applyBorder="1" applyProtection="1"/>
    <xf numFmtId="0" fontId="0" fillId="0" borderId="19" xfId="0" applyBorder="1" applyProtection="1"/>
    <xf numFmtId="0" fontId="0" fillId="0" borderId="22" xfId="0" applyBorder="1" applyProtection="1"/>
    <xf numFmtId="0" fontId="0" fillId="0" borderId="0" xfId="0" applyProtection="1"/>
    <xf numFmtId="0" fontId="1" fillId="0" borderId="0" xfId="0" applyFont="1" applyProtection="1"/>
    <xf numFmtId="0" fontId="0" fillId="0" borderId="1" xfId="0" applyBorder="1" applyProtection="1"/>
    <xf numFmtId="0" fontId="4" fillId="0" borderId="0" xfId="2" applyProtection="1"/>
    <xf numFmtId="0" fontId="9" fillId="0" borderId="0" xfId="2" applyFont="1" applyProtection="1"/>
    <xf numFmtId="0" fontId="13" fillId="6" borderId="10" xfId="5" applyFont="1" applyFill="1" applyBorder="1" applyAlignment="1" applyProtection="1">
      <alignment horizontal="center" vertical="center"/>
    </xf>
    <xf numFmtId="0" fontId="13" fillId="6" borderId="9" xfId="5" applyFont="1" applyFill="1" applyBorder="1" applyAlignment="1" applyProtection="1">
      <alignment horizontal="center" vertical="center" wrapText="1"/>
    </xf>
    <xf numFmtId="0" fontId="13" fillId="6" borderId="9" xfId="5" applyFont="1" applyFill="1" applyBorder="1" applyAlignment="1" applyProtection="1">
      <alignment horizontal="center" vertical="center"/>
    </xf>
    <xf numFmtId="0" fontId="20" fillId="6" borderId="9" xfId="5" applyFont="1" applyFill="1" applyBorder="1" applyAlignment="1" applyProtection="1">
      <alignment horizontal="center" vertical="center" wrapText="1"/>
    </xf>
    <xf numFmtId="0" fontId="13" fillId="6" borderId="8" xfId="5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horizontal="center" vertical="center" wrapText="1"/>
    </xf>
    <xf numFmtId="0" fontId="10" fillId="0" borderId="0" xfId="2" applyFont="1" applyProtection="1"/>
    <xf numFmtId="0" fontId="5" fillId="0" borderId="0" xfId="2" applyFont="1" applyProtection="1"/>
    <xf numFmtId="0" fontId="4" fillId="0" borderId="0" xfId="2" applyFont="1" applyProtection="1"/>
    <xf numFmtId="0" fontId="2" fillId="0" borderId="0" xfId="2" applyFont="1" applyAlignment="1" applyProtection="1">
      <alignment horizontal="center" vertical="center"/>
    </xf>
    <xf numFmtId="0" fontId="8" fillId="0" borderId="0" xfId="5" applyFont="1" applyProtection="1"/>
    <xf numFmtId="0" fontId="3" fillId="0" borderId="0" xfId="5" applyFont="1" applyProtection="1"/>
    <xf numFmtId="0" fontId="15" fillId="0" borderId="0" xfId="5" applyFont="1" applyProtection="1"/>
    <xf numFmtId="43" fontId="3" fillId="0" borderId="0" xfId="1" applyFont="1" applyProtection="1"/>
    <xf numFmtId="0" fontId="14" fillId="0" borderId="0" xfId="5" applyFont="1" applyFill="1" applyBorder="1" applyAlignment="1" applyProtection="1">
      <alignment vertical="center"/>
    </xf>
    <xf numFmtId="0" fontId="8" fillId="0" borderId="0" xfId="5" applyFont="1" applyAlignment="1" applyProtection="1">
      <alignment horizontal="center" vertical="center"/>
    </xf>
    <xf numFmtId="0" fontId="4" fillId="0" borderId="0" xfId="2" applyBorder="1" applyProtection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0" xfId="0" applyFill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8" borderId="1" xfId="0" applyFill="1" applyBorder="1"/>
    <xf numFmtId="0" fontId="24" fillId="0" borderId="0" xfId="5" applyFont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0" fontId="0" fillId="7" borderId="17" xfId="0" applyFill="1" applyBorder="1" applyProtection="1"/>
    <xf numFmtId="0" fontId="0" fillId="7" borderId="0" xfId="0" applyFill="1" applyBorder="1" applyProtection="1"/>
    <xf numFmtId="0" fontId="0" fillId="7" borderId="19" xfId="0" applyFill="1" applyBorder="1" applyProtection="1"/>
    <xf numFmtId="0" fontId="0" fillId="7" borderId="27" xfId="0" applyFill="1" applyBorder="1" applyProtection="1"/>
    <xf numFmtId="0" fontId="0" fillId="0" borderId="17" xfId="0" applyFill="1" applyBorder="1" applyProtection="1"/>
    <xf numFmtId="0" fontId="0" fillId="0" borderId="24" xfId="0" applyFill="1" applyBorder="1" applyProtection="1"/>
    <xf numFmtId="0" fontId="0" fillId="0" borderId="0" xfId="0" applyFill="1" applyBorder="1" applyProtection="1"/>
    <xf numFmtId="0" fontId="0" fillId="0" borderId="28" xfId="0" applyFill="1" applyBorder="1" applyProtection="1"/>
    <xf numFmtId="0" fontId="26" fillId="0" borderId="17" xfId="0" applyFont="1" applyFill="1" applyBorder="1" applyProtection="1"/>
    <xf numFmtId="0" fontId="27" fillId="0" borderId="17" xfId="0" applyFont="1" applyFill="1" applyBorder="1" applyProtection="1"/>
    <xf numFmtId="0" fontId="27" fillId="0" borderId="19" xfId="0" applyFont="1" applyFill="1" applyBorder="1" applyAlignment="1" applyProtection="1"/>
    <xf numFmtId="0" fontId="0" fillId="7" borderId="25" xfId="0" applyFill="1" applyBorder="1" applyProtection="1"/>
    <xf numFmtId="0" fontId="0" fillId="7" borderId="23" xfId="0" applyFill="1" applyBorder="1" applyProtection="1"/>
    <xf numFmtId="0" fontId="0" fillId="0" borderId="0" xfId="0" applyFill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4" fillId="0" borderId="0" xfId="2" applyFill="1"/>
    <xf numFmtId="0" fontId="31" fillId="0" borderId="0" xfId="0" applyFont="1" applyAlignment="1">
      <alignment horizontal="left" vertical="center" wrapText="1"/>
    </xf>
    <xf numFmtId="0" fontId="1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11" borderId="3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11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</xf>
    <xf numFmtId="0" fontId="0" fillId="13" borderId="1" xfId="0" applyFill="1" applyBorder="1" applyProtection="1"/>
    <xf numFmtId="0" fontId="0" fillId="14" borderId="1" xfId="0" applyFill="1" applyBorder="1" applyProtection="1"/>
    <xf numFmtId="43" fontId="10" fillId="0" borderId="0" xfId="1" applyFont="1" applyProtection="1"/>
    <xf numFmtId="43" fontId="4" fillId="11" borderId="3" xfId="1" applyFont="1" applyFill="1" applyBorder="1" applyAlignment="1" applyProtection="1">
      <alignment horizontal="center"/>
      <protection locked="0"/>
    </xf>
    <xf numFmtId="43" fontId="11" fillId="11" borderId="12" xfId="1" applyFont="1" applyFill="1" applyBorder="1" applyAlignment="1" applyProtection="1">
      <alignment horizontal="center"/>
      <protection locked="0"/>
    </xf>
    <xf numFmtId="43" fontId="11" fillId="11" borderId="20" xfId="1" applyFont="1" applyFill="1" applyBorder="1" applyAlignment="1" applyProtection="1">
      <alignment horizontal="center"/>
      <protection locked="0"/>
    </xf>
    <xf numFmtId="43" fontId="11" fillId="11" borderId="3" xfId="1" applyFont="1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10" fillId="0" borderId="0" xfId="2" applyFont="1" applyAlignment="1" applyProtection="1">
      <alignment wrapText="1"/>
    </xf>
    <xf numFmtId="43" fontId="11" fillId="11" borderId="3" xfId="1" quotePrefix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</xf>
    <xf numFmtId="43" fontId="4" fillId="11" borderId="31" xfId="1" applyFont="1" applyFill="1" applyBorder="1" applyAlignment="1" applyProtection="1">
      <alignment horizontal="center"/>
      <protection locked="0"/>
    </xf>
    <xf numFmtId="0" fontId="17" fillId="6" borderId="10" xfId="5" applyFont="1" applyFill="1" applyBorder="1" applyAlignment="1" applyProtection="1">
      <alignment horizontal="center" vertical="center"/>
    </xf>
    <xf numFmtId="0" fontId="15" fillId="6" borderId="9" xfId="5" applyFont="1" applyFill="1" applyBorder="1" applyAlignment="1" applyProtection="1">
      <alignment horizontal="center" vertical="center" wrapText="1"/>
    </xf>
    <xf numFmtId="0" fontId="17" fillId="6" borderId="9" xfId="5" applyFont="1" applyFill="1" applyBorder="1" applyAlignment="1" applyProtection="1">
      <alignment horizontal="center" vertical="center" wrapText="1"/>
    </xf>
    <xf numFmtId="0" fontId="17" fillId="6" borderId="9" xfId="5" applyFont="1" applyFill="1" applyBorder="1" applyAlignment="1" applyProtection="1">
      <alignment horizontal="center" vertical="center"/>
    </xf>
    <xf numFmtId="0" fontId="22" fillId="6" borderId="9" xfId="5" applyFont="1" applyFill="1" applyBorder="1" applyAlignment="1" applyProtection="1">
      <alignment horizontal="center" vertical="center"/>
    </xf>
    <xf numFmtId="0" fontId="17" fillId="6" borderId="8" xfId="5" applyFont="1" applyFill="1" applyBorder="1" applyAlignment="1" applyProtection="1">
      <alignment horizontal="center" vertical="center" wrapText="1"/>
    </xf>
    <xf numFmtId="43" fontId="4" fillId="11" borderId="12" xfId="1" applyFon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30" fillId="0" borderId="0" xfId="7" applyFill="1" applyAlignment="1" applyProtection="1">
      <alignment horizontal="right"/>
      <protection locked="0"/>
    </xf>
    <xf numFmtId="0" fontId="35" fillId="0" borderId="0" xfId="0" applyFont="1"/>
    <xf numFmtId="0" fontId="3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30" fillId="0" borderId="0" xfId="7" applyFont="1" applyFill="1" applyAlignment="1" applyProtection="1">
      <alignment horizontal="right"/>
      <protection locked="0"/>
    </xf>
    <xf numFmtId="0" fontId="30" fillId="0" borderId="0" xfId="7" applyFont="1" applyAlignment="1" applyProtection="1">
      <alignment horizontal="right"/>
      <protection locked="0"/>
    </xf>
    <xf numFmtId="0" fontId="0" fillId="1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27" fillId="0" borderId="19" xfId="0" applyFont="1" applyFill="1" applyBorder="1" applyAlignment="1" applyProtection="1"/>
    <xf numFmtId="0" fontId="0" fillId="0" borderId="19" xfId="0" applyFill="1" applyBorder="1" applyAlignment="1"/>
    <xf numFmtId="0" fontId="0" fillId="0" borderId="22" xfId="0" applyFill="1" applyBorder="1" applyAlignment="1"/>
    <xf numFmtId="0" fontId="0" fillId="0" borderId="29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14" fontId="0" fillId="0" borderId="29" xfId="0" applyNumberFormat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/>
      <protection locked="0"/>
    </xf>
    <xf numFmtId="0" fontId="0" fillId="11" borderId="29" xfId="0" applyFill="1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/>
      <protection locked="0"/>
    </xf>
    <xf numFmtId="0" fontId="0" fillId="11" borderId="26" xfId="0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 applyProtection="1">
      <alignment horizontal="center"/>
    </xf>
    <xf numFmtId="0" fontId="0" fillId="11" borderId="0" xfId="0" applyFill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11" borderId="0" xfId="0" applyNumberFormat="1" applyFill="1" applyAlignment="1" applyProtection="1">
      <alignment horizontal="center"/>
      <protection locked="0"/>
    </xf>
    <xf numFmtId="0" fontId="34" fillId="11" borderId="42" xfId="0" applyFont="1" applyFill="1" applyBorder="1" applyAlignment="1" applyProtection="1">
      <alignment horizontal="center" vertical="center"/>
    </xf>
    <xf numFmtId="0" fontId="34" fillId="11" borderId="43" xfId="0" applyFont="1" applyFill="1" applyBorder="1" applyAlignment="1" applyProtection="1">
      <alignment horizontal="center" vertical="center"/>
    </xf>
    <xf numFmtId="0" fontId="34" fillId="11" borderId="44" xfId="0" applyFont="1" applyFill="1" applyBorder="1" applyAlignment="1" applyProtection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0" fillId="0" borderId="0" xfId="7" applyAlignment="1" applyProtection="1">
      <alignment horizontal="right"/>
      <protection locked="0"/>
    </xf>
    <xf numFmtId="0" fontId="30" fillId="0" borderId="0" xfId="7" applyFill="1" applyAlignment="1" applyProtection="1">
      <alignment horizontal="right"/>
      <protection locked="0"/>
    </xf>
    <xf numFmtId="0" fontId="27" fillId="0" borderId="22" xfId="0" applyFont="1" applyFill="1" applyBorder="1" applyAlignment="1" applyProtection="1"/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2" fontId="11" fillId="7" borderId="12" xfId="5" applyNumberFormat="1" applyFont="1" applyFill="1" applyBorder="1" applyAlignment="1" applyProtection="1">
      <alignment horizontal="center" vertical="center"/>
    </xf>
    <xf numFmtId="2" fontId="11" fillId="7" borderId="20" xfId="5" applyNumberFormat="1" applyFont="1" applyFill="1" applyBorder="1" applyAlignment="1" applyProtection="1">
      <alignment horizontal="center" vertical="center"/>
    </xf>
    <xf numFmtId="43" fontId="11" fillId="14" borderId="12" xfId="1" applyFont="1" applyFill="1" applyBorder="1" applyAlignment="1" applyProtection="1">
      <alignment horizontal="center" vertical="center"/>
    </xf>
    <xf numFmtId="43" fontId="11" fillId="14" borderId="20" xfId="1" applyFont="1" applyFill="1" applyBorder="1" applyAlignment="1" applyProtection="1">
      <alignment horizontal="center" vertical="center"/>
    </xf>
    <xf numFmtId="2" fontId="11" fillId="7" borderId="3" xfId="5" applyNumberFormat="1" applyFont="1" applyFill="1" applyBorder="1" applyAlignment="1" applyProtection="1">
      <alignment horizontal="center" vertical="center"/>
    </xf>
    <xf numFmtId="43" fontId="11" fillId="14" borderId="3" xfId="1" applyFont="1" applyFill="1" applyBorder="1" applyAlignment="1" applyProtection="1">
      <alignment horizontal="center" vertical="center"/>
    </xf>
    <xf numFmtId="0" fontId="0" fillId="0" borderId="6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29" xfId="2" applyFont="1" applyBorder="1" applyAlignment="1" applyProtection="1">
      <alignment horizontal="center" vertical="center"/>
    </xf>
    <xf numFmtId="0" fontId="0" fillId="0" borderId="13" xfId="2" applyFont="1" applyBorder="1" applyAlignment="1" applyProtection="1">
      <alignment horizontal="center" vertical="center"/>
    </xf>
    <xf numFmtId="0" fontId="2" fillId="0" borderId="12" xfId="2" applyFont="1" applyBorder="1" applyAlignment="1" applyProtection="1">
      <alignment horizontal="center" vertical="center"/>
    </xf>
    <xf numFmtId="0" fontId="2" fillId="0" borderId="46" xfId="2" applyFont="1" applyBorder="1" applyAlignment="1" applyProtection="1">
      <alignment horizontal="center" vertical="center"/>
    </xf>
    <xf numFmtId="11" fontId="11" fillId="7" borderId="12" xfId="5" applyNumberFormat="1" applyFont="1" applyFill="1" applyBorder="1" applyAlignment="1" applyProtection="1">
      <alignment horizontal="center" vertical="center"/>
    </xf>
    <xf numFmtId="11" fontId="11" fillId="7" borderId="20" xfId="5" applyNumberFormat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1" fillId="0" borderId="18" xfId="5" applyFont="1" applyFill="1" applyBorder="1" applyAlignment="1" applyProtection="1">
      <alignment horizontal="center" vertical="center" wrapText="1"/>
    </xf>
    <xf numFmtId="0" fontId="11" fillId="0" borderId="15" xfId="5" applyFont="1" applyFill="1" applyBorder="1" applyAlignment="1" applyProtection="1">
      <alignment horizontal="center" vertical="center" wrapText="1"/>
    </xf>
    <xf numFmtId="11" fontId="11" fillId="12" borderId="16" xfId="5" applyNumberFormat="1" applyFont="1" applyFill="1" applyBorder="1" applyAlignment="1" applyProtection="1">
      <alignment horizontal="center" vertical="center"/>
    </xf>
    <xf numFmtId="11" fontId="11" fillId="12" borderId="14" xfId="5" applyNumberFormat="1" applyFont="1" applyFill="1" applyBorder="1" applyAlignment="1" applyProtection="1">
      <alignment horizontal="center" vertical="center"/>
    </xf>
    <xf numFmtId="2" fontId="11" fillId="12" borderId="16" xfId="5" applyNumberFormat="1" applyFont="1" applyFill="1" applyBorder="1" applyAlignment="1" applyProtection="1">
      <alignment horizontal="center" vertical="center"/>
    </xf>
    <xf numFmtId="2" fontId="11" fillId="12" borderId="14" xfId="5" applyNumberFormat="1" applyFont="1" applyFill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11" fillId="0" borderId="13" xfId="5" applyFont="1" applyFill="1" applyBorder="1" applyAlignment="1" applyProtection="1">
      <alignment horizontal="center" vertical="center" wrapText="1"/>
    </xf>
    <xf numFmtId="0" fontId="11" fillId="0" borderId="21" xfId="5" applyFont="1" applyFill="1" applyBorder="1" applyAlignment="1" applyProtection="1">
      <alignment horizontal="center" vertical="center" wrapText="1"/>
    </xf>
    <xf numFmtId="43" fontId="11" fillId="3" borderId="12" xfId="1" applyFont="1" applyFill="1" applyBorder="1" applyAlignment="1" applyProtection="1">
      <alignment horizontal="center" vertical="center"/>
    </xf>
    <xf numFmtId="43" fontId="11" fillId="3" borderId="20" xfId="1" applyFont="1" applyFill="1" applyBorder="1" applyAlignment="1" applyProtection="1">
      <alignment horizontal="center" vertical="center"/>
    </xf>
    <xf numFmtId="43" fontId="11" fillId="13" borderId="16" xfId="1" applyFont="1" applyFill="1" applyBorder="1" applyAlignment="1" applyProtection="1">
      <alignment horizontal="center" vertical="center"/>
    </xf>
    <xf numFmtId="43" fontId="11" fillId="13" borderId="14" xfId="1" applyFont="1" applyFill="1" applyBorder="1" applyAlignment="1" applyProtection="1">
      <alignment horizontal="center" vertical="center"/>
    </xf>
    <xf numFmtId="43" fontId="11" fillId="13" borderId="12" xfId="1" applyFont="1" applyFill="1" applyBorder="1" applyAlignment="1" applyProtection="1">
      <alignment horizontal="center" vertical="center"/>
    </xf>
    <xf numFmtId="43" fontId="11" fillId="13" borderId="20" xfId="1" applyFont="1" applyFill="1" applyBorder="1" applyAlignment="1" applyProtection="1">
      <alignment horizontal="center" vertical="center"/>
    </xf>
    <xf numFmtId="43" fontId="11" fillId="7" borderId="12" xfId="1" applyFont="1" applyFill="1" applyBorder="1" applyAlignment="1" applyProtection="1">
      <alignment horizontal="center" vertical="center"/>
    </xf>
    <xf numFmtId="43" fontId="11" fillId="7" borderId="20" xfId="1" applyFont="1" applyFill="1" applyBorder="1" applyAlignment="1" applyProtection="1">
      <alignment horizontal="center" vertical="center"/>
    </xf>
    <xf numFmtId="2" fontId="6" fillId="0" borderId="0" xfId="5" applyNumberFormat="1" applyFont="1" applyFill="1" applyBorder="1" applyAlignment="1">
      <alignment horizontal="center" vertical="center"/>
    </xf>
    <xf numFmtId="43" fontId="11" fillId="3" borderId="16" xfId="1" applyFont="1" applyFill="1" applyBorder="1" applyAlignment="1" applyProtection="1">
      <alignment horizontal="center" vertical="center"/>
    </xf>
    <xf numFmtId="43" fontId="11" fillId="3" borderId="14" xfId="1" applyFont="1" applyFill="1" applyBorder="1" applyAlignment="1" applyProtection="1">
      <alignment horizontal="center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43" fontId="11" fillId="13" borderId="3" xfId="1" applyFont="1" applyFill="1" applyBorder="1" applyAlignment="1" applyProtection="1">
      <alignment horizontal="center" vertical="center"/>
    </xf>
    <xf numFmtId="43" fontId="11" fillId="7" borderId="3" xfId="1" applyFont="1" applyFill="1" applyBorder="1" applyAlignment="1" applyProtection="1">
      <alignment horizontal="center" vertical="center"/>
    </xf>
    <xf numFmtId="0" fontId="4" fillId="0" borderId="6" xfId="2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5" xfId="2" applyBorder="1" applyAlignment="1">
      <alignment horizontal="center"/>
    </xf>
    <xf numFmtId="0" fontId="0" fillId="0" borderId="18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30" xfId="2" applyFont="1" applyBorder="1" applyAlignment="1" applyProtection="1">
      <alignment horizontal="center" vertical="center"/>
    </xf>
    <xf numFmtId="43" fontId="2" fillId="0" borderId="49" xfId="1" applyFont="1" applyFill="1" applyBorder="1" applyAlignment="1">
      <alignment horizontal="center" vertical="center"/>
    </xf>
    <xf numFmtId="43" fontId="2" fillId="0" borderId="32" xfId="1" applyFont="1" applyFill="1" applyBorder="1" applyAlignment="1">
      <alignment horizontal="center" vertical="center"/>
    </xf>
    <xf numFmtId="0" fontId="4" fillId="0" borderId="13" xfId="2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11" xfId="2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8" fillId="0" borderId="6" xfId="1" applyFont="1" applyFill="1" applyBorder="1" applyAlignment="1" applyProtection="1">
      <alignment horizontal="center" vertical="center"/>
    </xf>
    <xf numFmtId="43" fontId="8" fillId="0" borderId="5" xfId="1" applyFont="1" applyFill="1" applyBorder="1" applyAlignment="1" applyProtection="1">
      <alignment horizontal="center" vertical="center"/>
    </xf>
    <xf numFmtId="0" fontId="9" fillId="0" borderId="36" xfId="2" applyFont="1" applyBorder="1" applyAlignment="1" applyProtection="1">
      <alignment horizontal="center" vertical="center" wrapText="1"/>
    </xf>
    <xf numFmtId="0" fontId="9" fillId="0" borderId="37" xfId="2" applyFont="1" applyBorder="1" applyAlignment="1" applyProtection="1">
      <alignment horizontal="center" vertical="center" wrapText="1"/>
    </xf>
    <xf numFmtId="0" fontId="9" fillId="0" borderId="38" xfId="2" applyFont="1" applyBorder="1" applyAlignment="1" applyProtection="1">
      <alignment horizontal="center" vertical="center" wrapText="1"/>
    </xf>
    <xf numFmtId="0" fontId="9" fillId="0" borderId="39" xfId="2" applyFont="1" applyBorder="1" applyAlignment="1" applyProtection="1">
      <alignment horizontal="center" vertical="center" wrapText="1"/>
    </xf>
    <xf numFmtId="0" fontId="9" fillId="0" borderId="40" xfId="2" applyFont="1" applyBorder="1" applyAlignment="1" applyProtection="1">
      <alignment horizontal="center" vertical="center" wrapText="1"/>
    </xf>
    <xf numFmtId="0" fontId="9" fillId="0" borderId="41" xfId="2" applyFont="1" applyBorder="1" applyAlignment="1" applyProtection="1">
      <alignment horizontal="center" vertical="center" wrapText="1"/>
    </xf>
    <xf numFmtId="0" fontId="11" fillId="0" borderId="4" xfId="5" applyFont="1" applyFill="1" applyBorder="1" applyAlignment="1" applyProtection="1">
      <alignment horizontal="center" vertical="center" wrapText="1"/>
    </xf>
    <xf numFmtId="11" fontId="11" fillId="7" borderId="3" xfId="5" applyNumberFormat="1" applyFont="1" applyFill="1" applyBorder="1" applyAlignment="1" applyProtection="1">
      <alignment horizontal="center" vertical="center"/>
    </xf>
    <xf numFmtId="0" fontId="32" fillId="11" borderId="42" xfId="2" applyFont="1" applyFill="1" applyBorder="1" applyAlignment="1" applyProtection="1">
      <alignment horizontal="center" vertical="center"/>
    </xf>
    <xf numFmtId="0" fontId="32" fillId="11" borderId="43" xfId="2" applyFont="1" applyFill="1" applyBorder="1" applyAlignment="1" applyProtection="1">
      <alignment horizontal="center" vertical="center"/>
    </xf>
    <xf numFmtId="0" fontId="32" fillId="11" borderId="44" xfId="2" applyFont="1" applyFill="1" applyBorder="1" applyAlignment="1" applyProtection="1">
      <alignment horizontal="center" vertical="center"/>
    </xf>
    <xf numFmtId="43" fontId="2" fillId="0" borderId="48" xfId="1" applyFont="1" applyFill="1" applyBorder="1" applyAlignment="1">
      <alignment horizontal="center" vertical="center"/>
    </xf>
    <xf numFmtId="43" fontId="2" fillId="0" borderId="45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47" xfId="2" applyFont="1" applyBorder="1" applyAlignment="1" applyProtection="1">
      <alignment horizontal="center" vertical="center"/>
    </xf>
    <xf numFmtId="0" fontId="4" fillId="0" borderId="4" xfId="2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2" xfId="2" applyBorder="1" applyAlignment="1">
      <alignment horizontal="center"/>
    </xf>
    <xf numFmtId="0" fontId="0" fillId="0" borderId="42" xfId="2" applyFont="1" applyBorder="1" applyAlignment="1" applyProtection="1">
      <alignment horizontal="center" vertical="center"/>
    </xf>
    <xf numFmtId="0" fontId="2" fillId="0" borderId="44" xfId="2" applyFont="1" applyBorder="1" applyAlignment="1" applyProtection="1">
      <alignment horizontal="center" vertical="center"/>
    </xf>
    <xf numFmtId="0" fontId="8" fillId="0" borderId="17" xfId="5" applyFont="1" applyBorder="1" applyAlignment="1" applyProtection="1">
      <alignment horizontal="center" vertical="center" wrapText="1"/>
    </xf>
    <xf numFmtId="0" fontId="8" fillId="0" borderId="2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8" xfId="5" applyFont="1" applyBorder="1" applyAlignment="1" applyProtection="1">
      <alignment horizontal="center" vertical="center" wrapText="1"/>
    </xf>
    <xf numFmtId="0" fontId="8" fillId="0" borderId="19" xfId="5" applyFont="1" applyBorder="1" applyAlignment="1" applyProtection="1">
      <alignment horizontal="center" vertical="center" wrapText="1"/>
    </xf>
    <xf numFmtId="0" fontId="8" fillId="0" borderId="22" xfId="5" applyFont="1" applyBorder="1" applyAlignment="1" applyProtection="1">
      <alignment horizontal="center" vertical="center" wrapText="1"/>
    </xf>
    <xf numFmtId="0" fontId="8" fillId="11" borderId="1" xfId="5" applyFont="1" applyFill="1" applyBorder="1" applyAlignment="1" applyProtection="1">
      <alignment horizontal="center"/>
      <protection locked="0"/>
    </xf>
    <xf numFmtId="0" fontId="3" fillId="11" borderId="1" xfId="5" applyFont="1" applyFill="1" applyBorder="1" applyAlignment="1" applyProtection="1">
      <alignment horizontal="center"/>
      <protection locked="0"/>
    </xf>
    <xf numFmtId="0" fontId="8" fillId="10" borderId="25" xfId="5" applyFont="1" applyFill="1" applyBorder="1" applyAlignment="1" applyProtection="1">
      <alignment horizontal="center"/>
    </xf>
    <xf numFmtId="0" fontId="8" fillId="10" borderId="27" xfId="5" applyFont="1" applyFill="1" applyBorder="1" applyAlignment="1" applyProtection="1">
      <alignment horizontal="center"/>
    </xf>
    <xf numFmtId="0" fontId="8" fillId="10" borderId="23" xfId="5" applyFont="1" applyFill="1" applyBorder="1" applyAlignment="1" applyProtection="1">
      <alignment horizontal="center"/>
    </xf>
    <xf numFmtId="0" fontId="3" fillId="9" borderId="25" xfId="5" applyFont="1" applyFill="1" applyBorder="1" applyAlignment="1">
      <alignment horizontal="center"/>
    </xf>
    <xf numFmtId="0" fontId="3" fillId="9" borderId="27" xfId="5" applyFont="1" applyFill="1" applyBorder="1" applyAlignment="1">
      <alignment horizontal="center"/>
    </xf>
    <xf numFmtId="0" fontId="3" fillId="9" borderId="23" xfId="5" applyFont="1" applyFill="1" applyBorder="1" applyAlignment="1">
      <alignment horizontal="center"/>
    </xf>
    <xf numFmtId="0" fontId="8" fillId="0" borderId="25" xfId="5" applyFont="1" applyBorder="1" applyAlignment="1" applyProtection="1">
      <alignment horizontal="center" vertical="center" wrapText="1"/>
    </xf>
    <xf numFmtId="0" fontId="8" fillId="0" borderId="27" xfId="5" applyFont="1" applyBorder="1" applyAlignment="1" applyProtection="1">
      <alignment horizontal="center" vertical="center" wrapText="1"/>
    </xf>
    <xf numFmtId="0" fontId="8" fillId="0" borderId="23" xfId="5" applyFont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/>
    </xf>
    <xf numFmtId="0" fontId="18" fillId="0" borderId="13" xfId="5" applyFont="1" applyFill="1" applyBorder="1" applyAlignment="1" applyProtection="1">
      <alignment horizontal="center" vertical="center"/>
    </xf>
    <xf numFmtId="0" fontId="18" fillId="0" borderId="4" xfId="5" applyFont="1" applyFill="1" applyBorder="1" applyAlignment="1" applyProtection="1">
      <alignment horizontal="center" vertical="center"/>
    </xf>
    <xf numFmtId="43" fontId="18" fillId="5" borderId="12" xfId="1" applyFont="1" applyFill="1" applyBorder="1" applyAlignment="1" applyProtection="1">
      <alignment horizontal="center" vertical="center"/>
    </xf>
    <xf numFmtId="43" fontId="18" fillId="5" borderId="3" xfId="1" applyFont="1" applyFill="1" applyBorder="1" applyAlignment="1" applyProtection="1">
      <alignment horizontal="center" vertical="center"/>
    </xf>
    <xf numFmtId="0" fontId="18" fillId="0" borderId="18" xfId="5" applyFont="1" applyFill="1" applyBorder="1" applyAlignment="1" applyProtection="1">
      <alignment horizontal="center" vertical="center"/>
    </xf>
    <xf numFmtId="0" fontId="18" fillId="0" borderId="15" xfId="5" applyFont="1" applyFill="1" applyBorder="1" applyAlignment="1" applyProtection="1">
      <alignment horizontal="center" vertical="center"/>
    </xf>
    <xf numFmtId="43" fontId="18" fillId="13" borderId="12" xfId="1" applyFont="1" applyFill="1" applyBorder="1" applyAlignment="1" applyProtection="1">
      <alignment horizontal="center" vertical="center"/>
    </xf>
    <xf numFmtId="43" fontId="18" fillId="13" borderId="3" xfId="1" applyFont="1" applyFill="1" applyBorder="1" applyAlignment="1" applyProtection="1">
      <alignment horizontal="center" vertical="center"/>
    </xf>
    <xf numFmtId="43" fontId="18" fillId="7" borderId="11" xfId="1" applyFont="1" applyFill="1" applyBorder="1" applyAlignment="1" applyProtection="1">
      <alignment horizontal="center" vertical="center"/>
    </xf>
    <xf numFmtId="43" fontId="18" fillId="7" borderId="2" xfId="1" applyFont="1" applyFill="1" applyBorder="1" applyAlignment="1" applyProtection="1">
      <alignment horizontal="center" vertical="center"/>
    </xf>
    <xf numFmtId="0" fontId="33" fillId="11" borderId="42" xfId="5" applyFont="1" applyFill="1" applyBorder="1" applyAlignment="1" applyProtection="1">
      <alignment horizontal="center" vertical="center"/>
    </xf>
    <xf numFmtId="0" fontId="33" fillId="11" borderId="43" xfId="5" applyFont="1" applyFill="1" applyBorder="1" applyAlignment="1" applyProtection="1">
      <alignment horizontal="center" vertical="center"/>
    </xf>
    <xf numFmtId="0" fontId="33" fillId="11" borderId="44" xfId="5" applyFont="1" applyFill="1" applyBorder="1" applyAlignment="1" applyProtection="1">
      <alignment horizontal="center" vertical="center"/>
    </xf>
    <xf numFmtId="43" fontId="18" fillId="13" borderId="31" xfId="1" applyFont="1" applyFill="1" applyBorder="1" applyAlignment="1" applyProtection="1">
      <alignment horizontal="center" vertical="center"/>
    </xf>
    <xf numFmtId="43" fontId="18" fillId="7" borderId="50" xfId="1" applyFont="1" applyFill="1" applyBorder="1" applyAlignment="1" applyProtection="1">
      <alignment horizontal="center" vertical="center"/>
    </xf>
    <xf numFmtId="0" fontId="18" fillId="0" borderId="51" xfId="5" applyFont="1" applyFill="1" applyBorder="1" applyAlignment="1" applyProtection="1">
      <alignment horizontal="center" vertical="center"/>
    </xf>
    <xf numFmtId="43" fontId="18" fillId="5" borderId="31" xfId="1" applyFont="1" applyFill="1" applyBorder="1" applyAlignment="1" applyProtection="1">
      <alignment horizontal="center" vertical="center"/>
    </xf>
  </cellXfs>
  <cellStyles count="8">
    <cellStyle name="Lien hypertexte" xfId="7" builtinId="8"/>
    <cellStyle name="Milliers" xfId="1" builtinId="3"/>
    <cellStyle name="Milliers 2" xfId="4"/>
    <cellStyle name="Normal" xfId="0" builtinId="0"/>
    <cellStyle name="Normal 11 2 3" xfId="5"/>
    <cellStyle name="Normal 2" xfId="2"/>
    <cellStyle name="Normal 26 2" xfId="6"/>
    <cellStyle name="Pourcentage 2" xfId="3"/>
  </cellStyles>
  <dxfs count="56"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5" tint="0.79998168889431442"/>
      </font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5" tint="0.79998168889431442"/>
      </font>
      <fill>
        <patternFill patternType="solid">
          <bgColor theme="5" tint="0.79998168889431442"/>
        </patternFill>
      </fill>
    </dxf>
    <dxf>
      <font>
        <color theme="8" tint="0.79998168889431442"/>
      </font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90204" pitchFamily="34" charset="0"/>
                <a:cs typeface="Arial" panose="020B0604020202090204" pitchFamily="34" charset="0"/>
              </a:defRPr>
            </a:pPr>
            <a:r>
              <a:rPr lang="en-US">
                <a:latin typeface="Arial" panose="020B0604020202090204" pitchFamily="34" charset="0"/>
                <a:cs typeface="Arial" panose="020B0604020202090204" pitchFamily="34" charset="0"/>
              </a:rPr>
              <a:t>miRpredX 31-3p curve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'Standards Results'!$E$14</c:f>
              <c:strCache>
                <c:ptCount val="1"/>
                <c:pt idx="0">
                  <c:v>Ct  miR-31-3p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19363719823588976"/>
                  <c:y val="-5.4605276426066942E-3"/>
                </c:manualLayout>
              </c:layout>
              <c:numFmt formatCode="General" sourceLinked="0"/>
            </c:trendlineLbl>
          </c:trendline>
          <c:xVal>
            <c:numRef>
              <c:f>'Standards Results'!$D$15:$D$22</c:f>
              <c:numCache>
                <c:formatCode>0.00</c:formatCode>
                <c:ptCount val="8"/>
                <c:pt idx="0">
                  <c:v>2</c:v>
                </c:pt>
                <c:pt idx="2">
                  <c:v>1.6989700043360187</c:v>
                </c:pt>
                <c:pt idx="4">
                  <c:v>0.69897000433601886</c:v>
                </c:pt>
                <c:pt idx="6">
                  <c:v>-0.3010299956639812</c:v>
                </c:pt>
              </c:numCache>
            </c:numRef>
          </c:xVal>
          <c:yVal>
            <c:numRef>
              <c:f>'Standards Results'!$F$15:$F$22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9-46BA-B12E-F9DC30DD4260}"/>
            </c:ext>
          </c:extLst>
        </c:ser>
        <c:ser>
          <c:idx val="1"/>
          <c:order val="1"/>
          <c:tx>
            <c:strRef>
              <c:f>'Standards Results'!$H$14</c:f>
              <c:strCache>
                <c:ptCount val="1"/>
                <c:pt idx="0">
                  <c:v>Ct-Cal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18215661198472474"/>
                  <c:y val="9.4272107314796409E-3"/>
                </c:manualLayout>
              </c:layout>
              <c:numFmt formatCode="General" sourceLinked="0"/>
            </c:trendlineLbl>
          </c:trendline>
          <c:xVal>
            <c:numRef>
              <c:f>'Standards Results'!$D$15:$D$22</c:f>
              <c:numCache>
                <c:formatCode>0.00</c:formatCode>
                <c:ptCount val="8"/>
                <c:pt idx="0">
                  <c:v>2</c:v>
                </c:pt>
                <c:pt idx="2">
                  <c:v>1.6989700043360187</c:v>
                </c:pt>
                <c:pt idx="4">
                  <c:v>0.69897000433601886</c:v>
                </c:pt>
                <c:pt idx="6">
                  <c:v>-0.3010299956639812</c:v>
                </c:pt>
              </c:numCache>
            </c:numRef>
          </c:xVal>
          <c:yVal>
            <c:numRef>
              <c:f>'Standards Results'!$I$15:$I$22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49-46BA-B12E-F9DC30DD4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28184"/>
        <c:axId val="181928576"/>
      </c:scatterChart>
      <c:valAx>
        <c:axId val="1819281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81928576"/>
        <c:crosses val="autoZero"/>
        <c:crossBetween val="midCat"/>
      </c:valAx>
      <c:valAx>
        <c:axId val="181928576"/>
        <c:scaling>
          <c:orientation val="minMax"/>
          <c:max val="35"/>
          <c:min val="2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8192818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201199874342663"/>
          <c:y val="0.30677938403341165"/>
          <c:w val="0.2279880012565734"/>
          <c:h val="0.2463559407537512"/>
        </c:manualLayout>
      </c:layout>
      <c:overlay val="0"/>
      <c:txPr>
        <a:bodyPr/>
        <a:lstStyle/>
        <a:p>
          <a:pPr>
            <a:defRPr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 w="38100" cmpd="sng">
      <a:solidFill>
        <a:schemeClr val="tx1"/>
      </a:solidFill>
    </a:ln>
  </c:spPr>
  <c:printSettings>
    <c:headerFooter/>
    <c:pageMargins b="0.75000000000001643" l="0.70000000000000195" r="0.70000000000000195" t="0.75000000000001643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389467</xdr:colOff>
      <xdr:row>1</xdr:row>
      <xdr:rowOff>8467</xdr:rowOff>
    </xdr:from>
    <xdr:to>
      <xdr:col>9</xdr:col>
      <xdr:colOff>482600</xdr:colOff>
      <xdr:row>3</xdr:row>
      <xdr:rowOff>177027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8A01B83-F0CD-4D2B-AF1F-AE10A80E8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0767" y="194734"/>
          <a:ext cx="1985433" cy="532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38</xdr:row>
      <xdr:rowOff>119591</xdr:rowOff>
    </xdr:from>
    <xdr:to>
      <xdr:col>11</xdr:col>
      <xdr:colOff>155787</xdr:colOff>
      <xdr:row>56</xdr:row>
      <xdr:rowOff>18626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FF47DD8-F7F0-48B2-AE11-BBE7AB6A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846666</xdr:colOff>
      <xdr:row>1</xdr:row>
      <xdr:rowOff>16736</xdr:rowOff>
    </xdr:from>
    <xdr:to>
      <xdr:col>8</xdr:col>
      <xdr:colOff>331557</xdr:colOff>
      <xdr:row>3</xdr:row>
      <xdr:rowOff>191180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6900CEC6-8863-4299-9514-9F844E9D9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3" y="219936"/>
          <a:ext cx="2133611" cy="572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283632</xdr:colOff>
      <xdr:row>1</xdr:row>
      <xdr:rowOff>14558</xdr:rowOff>
    </xdr:from>
    <xdr:to>
      <xdr:col>5</xdr:col>
      <xdr:colOff>452967</xdr:colOff>
      <xdr:row>4</xdr:row>
      <xdr:rowOff>9343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32847E4-BF96-438B-8C6C-6F3C28476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099" y="200825"/>
          <a:ext cx="2032001" cy="545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h4sab1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miRNA_FFPE-F&#233;vrier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G428SUP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g6lcb3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meAT30/1AVexps/C1takeaway/C3cephReps/C423controlSpot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GMS-pro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A822_MVP_SIA_seq_hex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E602_plaque_probant_AGRset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cos\PROT_GENO\GenHip\develop\Ampli-Marquage\A8\A809JFM_gDNA_lab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ropbox/Developpement%20kit%20miR/Etudes/Gamme%20&#233;chantillon%20biologique/INTEGRAGEN_28-07-05_Familles_CEPH_fichi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pons"/>
      <sheetName val="Précipit.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fiche-renseignement"/>
      <sheetName val="detail-échantillon"/>
      <sheetName val="detail-échantillon-expression"/>
      <sheetName val="detail-éch-IGCHIPS"/>
      <sheetName val="Spécifications-échantillons"/>
    </sheetNames>
    <sheetDataSet>
      <sheetData sheetId="0">
        <row r="1">
          <cell r="A1" t="str">
            <v>Liste "technologie"</v>
          </cell>
          <cell r="C1" t="str">
            <v>Type "envoi"</v>
          </cell>
          <cell r="E1" t="str">
            <v xml:space="preserve">Nature Echantillon </v>
          </cell>
        </row>
        <row r="2">
          <cell r="A2" t="str">
            <v>ABI SNPlex</v>
          </cell>
          <cell r="C2" t="str">
            <v>plaque 96</v>
          </cell>
          <cell r="E2" t="str">
            <v>ADNg</v>
          </cell>
        </row>
        <row r="3">
          <cell r="A3" t="str">
            <v>Kaspar Fluidigm</v>
          </cell>
          <cell r="C3" t="str">
            <v>plaque 96</v>
          </cell>
          <cell r="E3" t="str">
            <v>ADN amplifié</v>
          </cell>
        </row>
        <row r="4">
          <cell r="A4" t="str">
            <v>ABI TaqMan</v>
          </cell>
          <cell r="C4" t="str">
            <v>tubes</v>
          </cell>
          <cell r="E4" t="str">
            <v>ARN total</v>
          </cell>
        </row>
        <row r="5">
          <cell r="A5" t="str">
            <v>Illumina-GoldenGate</v>
          </cell>
          <cell r="E5" t="str">
            <v xml:space="preserve">Sang </v>
          </cell>
        </row>
        <row r="6">
          <cell r="A6" t="str">
            <v>Illumina-Infinium Linkage panel Human</v>
          </cell>
          <cell r="C6" t="str">
            <v>détail echantillon ?</v>
          </cell>
          <cell r="E6" t="str">
            <v>écouvillons</v>
          </cell>
        </row>
        <row r="7">
          <cell r="A7" t="str">
            <v>Illumina-Infinium Linkage panel Mouse</v>
          </cell>
          <cell r="C7" t="str">
            <v>à remplir</v>
          </cell>
          <cell r="E7" t="str">
            <v>Autres, préciser ci dessous</v>
          </cell>
        </row>
        <row r="8">
          <cell r="A8" t="str">
            <v>Illumina-Infinium HumanCyto12</v>
          </cell>
          <cell r="C8" t="str">
            <v>rempli</v>
          </cell>
        </row>
        <row r="9">
          <cell r="A9" t="str">
            <v>Illumina-Infinium Whole Genome 370 CNV</v>
          </cell>
        </row>
        <row r="10">
          <cell r="A10" t="str">
            <v>Illumina-Infinium Whole Genome 610</v>
          </cell>
        </row>
        <row r="11">
          <cell r="A11" t="str">
            <v>Illumina-Iselect</v>
          </cell>
        </row>
        <row r="12">
          <cell r="A12" t="str">
            <v>Illumina-miRNA</v>
          </cell>
        </row>
        <row r="13">
          <cell r="A13" t="str">
            <v>Illumina-Methylation cancer panel</v>
          </cell>
        </row>
        <row r="14">
          <cell r="A14" t="str">
            <v>Illumina-Human Methylation 27</v>
          </cell>
        </row>
        <row r="15">
          <cell r="A15" t="str">
            <v>Illumina-Methylation custom</v>
          </cell>
        </row>
        <row r="16">
          <cell r="A16" t="str">
            <v>Illumina-Transcriptome Human</v>
          </cell>
        </row>
        <row r="17">
          <cell r="A17" t="str">
            <v>Illumina-Transcriptome Mouse</v>
          </cell>
        </row>
        <row r="18">
          <cell r="A18" t="str">
            <v>Illumina-Transcriptome Rat</v>
          </cell>
        </row>
        <row r="19">
          <cell r="A19" t="str">
            <v>Illumina Infinium Methylation</v>
          </cell>
        </row>
        <row r="20">
          <cell r="A20" t="str">
            <v>IntegraChips-Hybridation</v>
          </cell>
        </row>
        <row r="22">
          <cell r="A22" t="str">
            <v>Contact technique</v>
          </cell>
        </row>
        <row r="23">
          <cell r="A23" t="str">
            <v>Nom</v>
          </cell>
        </row>
        <row r="24">
          <cell r="A24" t="str">
            <v>Fontaine</v>
          </cell>
        </row>
        <row r="25">
          <cell r="A25" t="str">
            <v>Maillard</v>
          </cell>
        </row>
        <row r="26">
          <cell r="A26" t="str">
            <v>Marcaillou</v>
          </cell>
        </row>
        <row r="27">
          <cell r="A27" t="str">
            <v>Martin</v>
          </cell>
        </row>
        <row r="28">
          <cell r="A28" t="str">
            <v>Rousseau</v>
          </cell>
        </row>
        <row r="29">
          <cell r="A29" t="str">
            <v>Saraiva</v>
          </cell>
        </row>
        <row r="30">
          <cell r="A30" t="str">
            <v>Vanpeene</v>
          </cell>
        </row>
        <row r="35">
          <cell r="A35" t="str">
            <v>Merci de veiller  à anonymiser les échantillons et leurs données associées de manière irrévocable.
A la fin du projet, les échantillons d'origine humaine seront systématiquement renvoyés au client.</v>
          </cell>
        </row>
        <row r="36">
          <cell r="A36" t="str">
            <v>A la fin du projet, pour les échantillons non humains,
 merci de nous faire part de votre préférence :
destruction ou restitution (utiliser le menu déroulant).
Sans réponse dans un délai de trois mois à compter de la fin du projet, les échantillons seront systématiquement détruits.</v>
          </cell>
        </row>
        <row r="39">
          <cell r="A39" t="str">
            <v>destruction</v>
          </cell>
        </row>
        <row r="40">
          <cell r="A40" t="str">
            <v>restitution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h"/>
      <sheetName val="Buffer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ffer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fSheets"/>
      <sheetName val="ChooseData"/>
      <sheetName val="Data"/>
    </sheetNames>
    <sheetDataSet>
      <sheetData sheetId="0">
        <row r="20">
          <cell r="B20" t="str">
            <v>ind2</v>
          </cell>
        </row>
      </sheetData>
      <sheetData sheetId="1"/>
      <sheetData sheetId="2">
        <row r="20">
          <cell r="B20" t="str">
            <v>ind2</v>
          </cell>
          <cell r="C20" t="str">
            <v>idgpr</v>
          </cell>
          <cell r="D20" t="str">
            <v>source</v>
          </cell>
          <cell r="E20" t="str">
            <v>Name</v>
          </cell>
          <cell r="F20" t="str">
            <v>type</v>
          </cell>
          <cell r="G20" t="str">
            <v>B5Med1</v>
          </cell>
          <cell r="H20" t="str">
            <v>B5Med2</v>
          </cell>
          <cell r="I20" t="str">
            <v>B5Med3</v>
          </cell>
          <cell r="J20" t="str">
            <v>B5Med4</v>
          </cell>
          <cell r="K20" t="str">
            <v>B6Med1</v>
          </cell>
          <cell r="L20" t="str">
            <v>B6Med2</v>
          </cell>
          <cell r="M20" t="str">
            <v>B6Med3</v>
          </cell>
          <cell r="N20" t="str">
            <v>B6Med4</v>
          </cell>
          <cell r="O20" t="str">
            <v>F5Med1</v>
          </cell>
          <cell r="P20" t="str">
            <v>F5Med2</v>
          </cell>
          <cell r="Q20" t="str">
            <v>F5Med3</v>
          </cell>
          <cell r="R20" t="str">
            <v>F5Med4</v>
          </cell>
          <cell r="S20" t="str">
            <v>F6Med1</v>
          </cell>
          <cell r="T20" t="str">
            <v>F6Med2</v>
          </cell>
          <cell r="U20" t="str">
            <v>F6Med3</v>
          </cell>
          <cell r="V20" t="str">
            <v>F6Med4</v>
          </cell>
          <cell r="W20" t="str">
            <v>Flag1</v>
          </cell>
          <cell r="X20" t="str">
            <v>Flag2</v>
          </cell>
          <cell r="Y20" t="str">
            <v>Flag3</v>
          </cell>
          <cell r="Z20" t="str">
            <v>Flag4</v>
          </cell>
          <cell r="AA20" t="str">
            <v>Fpix1</v>
          </cell>
          <cell r="AB20" t="str">
            <v>Fpix2</v>
          </cell>
          <cell r="AC20" t="str">
            <v>Fpix3</v>
          </cell>
          <cell r="AD20" t="str">
            <v>Fpix4</v>
          </cell>
          <cell r="AE20" t="str">
            <v>RatMed1</v>
          </cell>
          <cell r="AF20" t="str">
            <v>RatMed2</v>
          </cell>
          <cell r="AG20" t="str">
            <v>RatMed3</v>
          </cell>
          <cell r="AH20" t="str">
            <v>RatMed4</v>
          </cell>
          <cell r="AI20" t="str">
            <v>FlagNet</v>
          </cell>
          <cell r="AJ20" t="str">
            <v>F6-B6 1</v>
          </cell>
          <cell r="AK20" t="str">
            <v>F6-B6 2</v>
          </cell>
          <cell r="AL20" t="str">
            <v>F6-B6 3</v>
          </cell>
          <cell r="AM20" t="str">
            <v>F6-B6 4</v>
          </cell>
          <cell r="AN20" t="str">
            <v>F6/pix 1</v>
          </cell>
          <cell r="AO20" t="str">
            <v>F6/pix 2</v>
          </cell>
          <cell r="AP20" t="str">
            <v>F6/pix 3</v>
          </cell>
          <cell r="AQ20" t="str">
            <v>F6/pix 4</v>
          </cell>
          <cell r="AR20" t="str">
            <v>Ave F6</v>
          </cell>
          <cell r="AS20" t="str">
            <v>Ave F6pix</v>
          </cell>
          <cell r="AT20" t="str">
            <v>RSD F6</v>
          </cell>
          <cell r="AU20" t="str">
            <v>RSD F6pix</v>
          </cell>
          <cell r="AV20" t="str">
            <v>F5-B5 1</v>
          </cell>
          <cell r="AW20" t="str">
            <v>F5-B5 2</v>
          </cell>
          <cell r="AX20" t="str">
            <v>F5-B5 3</v>
          </cell>
          <cell r="AY20" t="str">
            <v>F5-B5 4</v>
          </cell>
          <cell r="AZ20" t="str">
            <v>F5/pix 1</v>
          </cell>
          <cell r="BA20" t="str">
            <v>F5/pix 2</v>
          </cell>
          <cell r="BB20" t="str">
            <v>F5/pix 3</v>
          </cell>
          <cell r="BC20" t="str">
            <v>F5/pix 4</v>
          </cell>
          <cell r="BD20" t="str">
            <v>Ave F5</v>
          </cell>
          <cell r="BE20" t="str">
            <v>Ave F5pix</v>
          </cell>
          <cell r="BF20" t="str">
            <v>RSD F5</v>
          </cell>
          <cell r="BG20" t="str">
            <v>RSD F5pix</v>
          </cell>
          <cell r="BH20" t="str">
            <v>F6/F5</v>
          </cell>
        </row>
        <row r="21">
          <cell r="B21">
            <v>1</v>
          </cell>
          <cell r="C21">
            <v>2854</v>
          </cell>
          <cell r="D21" t="str">
            <v>g01E08</v>
          </cell>
          <cell r="E21" t="str">
            <v>cFE0DBACA9Ztneg</v>
          </cell>
          <cell r="F21" t="str">
            <v>cneg</v>
          </cell>
          <cell r="G21">
            <v>303</v>
          </cell>
          <cell r="H21">
            <v>344</v>
          </cell>
          <cell r="I21">
            <v>318</v>
          </cell>
          <cell r="J21">
            <v>864</v>
          </cell>
          <cell r="K21">
            <v>309</v>
          </cell>
          <cell r="L21">
            <v>348</v>
          </cell>
          <cell r="M21">
            <v>322</v>
          </cell>
          <cell r="N21">
            <v>1686</v>
          </cell>
          <cell r="O21">
            <v>1812</v>
          </cell>
          <cell r="P21">
            <v>1620</v>
          </cell>
          <cell r="Q21">
            <v>1383</v>
          </cell>
          <cell r="R21">
            <v>1906</v>
          </cell>
          <cell r="S21">
            <v>6902</v>
          </cell>
          <cell r="T21">
            <v>5867</v>
          </cell>
          <cell r="U21">
            <v>4321</v>
          </cell>
          <cell r="V21">
            <v>5930</v>
          </cell>
          <cell r="W21">
            <v>0</v>
          </cell>
          <cell r="X21">
            <v>0</v>
          </cell>
          <cell r="Y21">
            <v>-50</v>
          </cell>
          <cell r="Z21">
            <v>0</v>
          </cell>
          <cell r="AA21">
            <v>156</v>
          </cell>
          <cell r="AB21">
            <v>120</v>
          </cell>
          <cell r="AC21">
            <v>120</v>
          </cell>
          <cell r="AD21">
            <v>32</v>
          </cell>
          <cell r="AE21">
            <v>4.3689999580383301</v>
          </cell>
          <cell r="AF21">
            <v>4.3249998092651367</v>
          </cell>
          <cell r="AG21">
            <v>3.755000114440918</v>
          </cell>
          <cell r="AH21">
            <v>4.0729999542236328</v>
          </cell>
          <cell r="AI21">
            <v>-50</v>
          </cell>
          <cell r="AJ21">
            <v>6593</v>
          </cell>
          <cell r="AK21">
            <v>5519</v>
          </cell>
          <cell r="AL21">
            <v>0</v>
          </cell>
          <cell r="AM21">
            <v>4244</v>
          </cell>
          <cell r="AN21">
            <v>42.262820512820511</v>
          </cell>
          <cell r="AO21">
            <v>45.991666666666667</v>
          </cell>
          <cell r="AP21">
            <v>0</v>
          </cell>
          <cell r="AR21">
            <v>5452</v>
          </cell>
          <cell r="AS21">
            <v>44.127243589743586</v>
          </cell>
          <cell r="AT21">
            <v>0.21568826045781905</v>
          </cell>
          <cell r="AU21">
            <v>5.9752030421383766E-2</v>
          </cell>
          <cell r="AV21">
            <v>1509</v>
          </cell>
          <cell r="AW21">
            <v>1276</v>
          </cell>
          <cell r="AX21">
            <v>0</v>
          </cell>
          <cell r="AY21">
            <v>1042</v>
          </cell>
          <cell r="AZ21">
            <v>9.6730769230769234</v>
          </cell>
          <cell r="BA21">
            <v>10.633333333333333</v>
          </cell>
          <cell r="BB21">
            <v>0</v>
          </cell>
          <cell r="BD21">
            <v>1275.6666666666667</v>
          </cell>
          <cell r="BE21">
            <v>10.153205128205128</v>
          </cell>
          <cell r="BF21">
            <v>0.18304168678643903</v>
          </cell>
          <cell r="BG21">
            <v>6.6875810229018617E-2</v>
          </cell>
          <cell r="BH21">
            <v>4.2738437418343347</v>
          </cell>
        </row>
        <row r="22">
          <cell r="B22">
            <v>12</v>
          </cell>
          <cell r="C22">
            <v>2854</v>
          </cell>
          <cell r="D22" t="str">
            <v>g01F08</v>
          </cell>
          <cell r="E22" t="str">
            <v>cFE0DBACA9Ztneg</v>
          </cell>
          <cell r="F22" t="str">
            <v>cneg</v>
          </cell>
          <cell r="G22">
            <v>342</v>
          </cell>
          <cell r="H22">
            <v>280</v>
          </cell>
          <cell r="I22">
            <v>252</v>
          </cell>
          <cell r="J22">
            <v>279</v>
          </cell>
          <cell r="K22">
            <v>330</v>
          </cell>
          <cell r="L22">
            <v>269</v>
          </cell>
          <cell r="M22">
            <v>245</v>
          </cell>
          <cell r="N22">
            <v>262</v>
          </cell>
          <cell r="O22">
            <v>1599</v>
          </cell>
          <cell r="P22">
            <v>1413</v>
          </cell>
          <cell r="Q22">
            <v>1226</v>
          </cell>
          <cell r="R22">
            <v>1527</v>
          </cell>
          <cell r="S22">
            <v>4242</v>
          </cell>
          <cell r="T22">
            <v>4195</v>
          </cell>
          <cell r="U22">
            <v>3282</v>
          </cell>
          <cell r="V22">
            <v>4255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156</v>
          </cell>
          <cell r="AB22">
            <v>156</v>
          </cell>
          <cell r="AC22">
            <v>208</v>
          </cell>
          <cell r="AD22">
            <v>156</v>
          </cell>
          <cell r="AE22">
            <v>3.1119999885559082</v>
          </cell>
          <cell r="AF22">
            <v>3.4649999141693115</v>
          </cell>
          <cell r="AG22">
            <v>3.1180000305175781</v>
          </cell>
          <cell r="AH22">
            <v>3.2000000476837158</v>
          </cell>
          <cell r="AI22">
            <v>0</v>
          </cell>
          <cell r="AJ22">
            <v>3912</v>
          </cell>
          <cell r="AK22">
            <v>3926</v>
          </cell>
          <cell r="AL22">
            <v>3037</v>
          </cell>
          <cell r="AM22">
            <v>3993</v>
          </cell>
          <cell r="AN22">
            <v>25.076923076923077</v>
          </cell>
          <cell r="AO22">
            <v>25.166666666666668</v>
          </cell>
          <cell r="AP22">
            <v>14.600961538461538</v>
          </cell>
          <cell r="AQ22">
            <v>25.596153846153847</v>
          </cell>
          <cell r="AR22">
            <v>3717</v>
          </cell>
          <cell r="AS22">
            <v>22.610176282051285</v>
          </cell>
          <cell r="AT22">
            <v>0.12233237315817722</v>
          </cell>
          <cell r="AU22">
            <v>0.23636624556720243</v>
          </cell>
          <cell r="AV22">
            <v>1257</v>
          </cell>
          <cell r="AW22">
            <v>1133</v>
          </cell>
          <cell r="AX22">
            <v>974</v>
          </cell>
          <cell r="AY22">
            <v>1248</v>
          </cell>
          <cell r="AZ22">
            <v>8.0576923076923084</v>
          </cell>
          <cell r="BA22">
            <v>7.2628205128205128</v>
          </cell>
          <cell r="BB22">
            <v>4.6826923076923075</v>
          </cell>
          <cell r="BC22">
            <v>8</v>
          </cell>
          <cell r="BD22">
            <v>1153</v>
          </cell>
          <cell r="BE22">
            <v>7.0008012820512819</v>
          </cell>
          <cell r="BF22">
            <v>0.1144949051680927</v>
          </cell>
          <cell r="BG22">
            <v>0.22671823243021993</v>
          </cell>
          <cell r="BH22">
            <v>3.2237640936686902</v>
          </cell>
        </row>
        <row r="23">
          <cell r="B23">
            <v>23</v>
          </cell>
          <cell r="C23">
            <v>2854</v>
          </cell>
          <cell r="D23" t="str">
            <v>g01G08</v>
          </cell>
          <cell r="E23" t="str">
            <v>cFE0DBACA9Ztneg</v>
          </cell>
          <cell r="F23" t="str">
            <v>cneg</v>
          </cell>
          <cell r="G23">
            <v>223</v>
          </cell>
          <cell r="H23">
            <v>233</v>
          </cell>
          <cell r="I23">
            <v>232</v>
          </cell>
          <cell r="J23">
            <v>223</v>
          </cell>
          <cell r="K23">
            <v>223</v>
          </cell>
          <cell r="L23">
            <v>242</v>
          </cell>
          <cell r="M23">
            <v>238</v>
          </cell>
          <cell r="N23">
            <v>225</v>
          </cell>
          <cell r="O23">
            <v>2495</v>
          </cell>
          <cell r="P23">
            <v>2453</v>
          </cell>
          <cell r="Q23">
            <v>2683</v>
          </cell>
          <cell r="R23">
            <v>2333</v>
          </cell>
          <cell r="S23">
            <v>2441</v>
          </cell>
          <cell r="T23">
            <v>2594</v>
          </cell>
          <cell r="U23">
            <v>2890</v>
          </cell>
          <cell r="V23">
            <v>2540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156</v>
          </cell>
          <cell r="AB23">
            <v>156</v>
          </cell>
          <cell r="AC23">
            <v>156</v>
          </cell>
          <cell r="AD23">
            <v>156</v>
          </cell>
          <cell r="AE23">
            <v>0.97600001096725464</v>
          </cell>
          <cell r="AF23">
            <v>1.0590000152587891</v>
          </cell>
          <cell r="AG23">
            <v>1.0820000171661377</v>
          </cell>
          <cell r="AH23">
            <v>1.0970000028610229</v>
          </cell>
          <cell r="AI23">
            <v>0</v>
          </cell>
          <cell r="AJ23">
            <v>2218</v>
          </cell>
          <cell r="AK23">
            <v>2352</v>
          </cell>
          <cell r="AL23">
            <v>2652</v>
          </cell>
          <cell r="AM23">
            <v>2315</v>
          </cell>
          <cell r="AN23">
            <v>14.217948717948717</v>
          </cell>
          <cell r="AO23">
            <v>15.076923076923077</v>
          </cell>
          <cell r="AP23">
            <v>17</v>
          </cell>
          <cell r="AQ23">
            <v>14.839743589743589</v>
          </cell>
          <cell r="AR23">
            <v>2384.25</v>
          </cell>
          <cell r="AS23">
            <v>15.283653846153847</v>
          </cell>
          <cell r="AT23">
            <v>7.8527663951562021E-2</v>
          </cell>
          <cell r="AU23">
            <v>7.8527663951561077E-2</v>
          </cell>
          <cell r="AV23">
            <v>2272</v>
          </cell>
          <cell r="AW23">
            <v>2220</v>
          </cell>
          <cell r="AX23">
            <v>2451</v>
          </cell>
          <cell r="AY23">
            <v>2110</v>
          </cell>
          <cell r="AZ23">
            <v>14.564102564102564</v>
          </cell>
          <cell r="BA23">
            <v>14.23076923076923</v>
          </cell>
          <cell r="BB23">
            <v>15.711538461538462</v>
          </cell>
          <cell r="BC23">
            <v>13.525641025641026</v>
          </cell>
          <cell r="BD23">
            <v>2263.25</v>
          </cell>
          <cell r="BE23">
            <v>14.508012820512821</v>
          </cell>
          <cell r="BF23">
            <v>6.2840476641816995E-2</v>
          </cell>
          <cell r="BG23">
            <v>6.2840476641813553E-2</v>
          </cell>
          <cell r="BH23">
            <v>1.0534629404617255</v>
          </cell>
        </row>
        <row r="24">
          <cell r="B24">
            <v>34</v>
          </cell>
          <cell r="C24">
            <v>2854</v>
          </cell>
          <cell r="D24" t="str">
            <v>g01H08</v>
          </cell>
          <cell r="E24" t="str">
            <v>cFE0DBACA9Ztneg</v>
          </cell>
          <cell r="F24" t="str">
            <v>cneg</v>
          </cell>
          <cell r="G24">
            <v>253</v>
          </cell>
          <cell r="H24">
            <v>257</v>
          </cell>
          <cell r="I24">
            <v>266</v>
          </cell>
          <cell r="J24">
            <v>279</v>
          </cell>
          <cell r="K24">
            <v>320</v>
          </cell>
          <cell r="L24">
            <v>329</v>
          </cell>
          <cell r="M24">
            <v>347</v>
          </cell>
          <cell r="N24">
            <v>363</v>
          </cell>
          <cell r="O24">
            <v>1402</v>
          </cell>
          <cell r="P24">
            <v>1439</v>
          </cell>
          <cell r="Q24">
            <v>1470</v>
          </cell>
          <cell r="R24">
            <v>1608</v>
          </cell>
          <cell r="S24">
            <v>1665</v>
          </cell>
          <cell r="T24">
            <v>1621</v>
          </cell>
          <cell r="U24">
            <v>1714</v>
          </cell>
          <cell r="V24">
            <v>1902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156</v>
          </cell>
          <cell r="AB24">
            <v>156</v>
          </cell>
          <cell r="AC24">
            <v>156</v>
          </cell>
          <cell r="AD24">
            <v>156</v>
          </cell>
          <cell r="AE24">
            <v>1.1710000038146973</v>
          </cell>
          <cell r="AF24">
            <v>1.093000054359436</v>
          </cell>
          <cell r="AG24">
            <v>1.1349999904632568</v>
          </cell>
          <cell r="AH24">
            <v>1.1579999923706055</v>
          </cell>
          <cell r="AI24">
            <v>0</v>
          </cell>
          <cell r="AJ24">
            <v>1345</v>
          </cell>
          <cell r="AK24">
            <v>1292</v>
          </cell>
          <cell r="AL24">
            <v>1367</v>
          </cell>
          <cell r="AM24">
            <v>1539</v>
          </cell>
          <cell r="AN24">
            <v>8.6217948717948723</v>
          </cell>
          <cell r="AO24">
            <v>8.2820512820512828</v>
          </cell>
          <cell r="AP24">
            <v>8.7628205128205128</v>
          </cell>
          <cell r="AQ24">
            <v>9.865384615384615</v>
          </cell>
          <cell r="AR24">
            <v>1385.75</v>
          </cell>
          <cell r="AS24">
            <v>8.8830128205128194</v>
          </cell>
          <cell r="AT24">
            <v>7.7146751907712155E-2</v>
          </cell>
          <cell r="AU24">
            <v>7.7146751907715666E-2</v>
          </cell>
          <cell r="AV24">
            <v>1149</v>
          </cell>
          <cell r="AW24">
            <v>1182</v>
          </cell>
          <cell r="AX24">
            <v>1204</v>
          </cell>
          <cell r="AY24">
            <v>1329</v>
          </cell>
          <cell r="AZ24">
            <v>7.365384615384615</v>
          </cell>
          <cell r="BA24">
            <v>7.5769230769230766</v>
          </cell>
          <cell r="BB24">
            <v>7.7179487179487181</v>
          </cell>
          <cell r="BC24">
            <v>8.5192307692307701</v>
          </cell>
          <cell r="BD24">
            <v>1216</v>
          </cell>
          <cell r="BE24">
            <v>7.7948717948717947</v>
          </cell>
          <cell r="BF24">
            <v>6.4680204283670009E-2</v>
          </cell>
          <cell r="BG24">
            <v>6.4680204283670426E-2</v>
          </cell>
          <cell r="BH24">
            <v>1.1395970394736843</v>
          </cell>
        </row>
        <row r="25">
          <cell r="B25">
            <v>45</v>
          </cell>
          <cell r="C25">
            <v>2854</v>
          </cell>
          <cell r="D25" t="str">
            <v>g02E09</v>
          </cell>
          <cell r="E25" t="str">
            <v>cFE0DBACA9Ztneg</v>
          </cell>
          <cell r="F25" t="str">
            <v>cneg</v>
          </cell>
          <cell r="G25">
            <v>222</v>
          </cell>
          <cell r="H25">
            <v>226</v>
          </cell>
          <cell r="I25">
            <v>236</v>
          </cell>
          <cell r="J25">
            <v>285</v>
          </cell>
          <cell r="K25">
            <v>129</v>
          </cell>
          <cell r="L25">
            <v>133</v>
          </cell>
          <cell r="M25">
            <v>136</v>
          </cell>
          <cell r="N25">
            <v>172</v>
          </cell>
          <cell r="O25">
            <v>2637</v>
          </cell>
          <cell r="P25">
            <v>2424</v>
          </cell>
          <cell r="Q25">
            <v>2093</v>
          </cell>
          <cell r="R25">
            <v>2189</v>
          </cell>
          <cell r="S25">
            <v>472</v>
          </cell>
          <cell r="T25">
            <v>438</v>
          </cell>
          <cell r="U25">
            <v>429</v>
          </cell>
          <cell r="V25">
            <v>497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120</v>
          </cell>
          <cell r="AB25">
            <v>120</v>
          </cell>
          <cell r="AC25">
            <v>120</v>
          </cell>
          <cell r="AD25">
            <v>120</v>
          </cell>
          <cell r="AE25">
            <v>0.14200000464916229</v>
          </cell>
          <cell r="AF25">
            <v>0.13899999856948853</v>
          </cell>
          <cell r="AG25">
            <v>0.15800000727176666</v>
          </cell>
          <cell r="AH25">
            <v>0.17100000381469727</v>
          </cell>
          <cell r="AI25">
            <v>0</v>
          </cell>
          <cell r="AJ25">
            <v>343</v>
          </cell>
          <cell r="AK25">
            <v>305</v>
          </cell>
          <cell r="AL25">
            <v>293</v>
          </cell>
          <cell r="AM25">
            <v>325</v>
          </cell>
          <cell r="AN25">
            <v>2.8583333333333334</v>
          </cell>
          <cell r="AO25">
            <v>2.5416666666666665</v>
          </cell>
          <cell r="AP25">
            <v>2.4416666666666669</v>
          </cell>
          <cell r="AQ25">
            <v>2.7083333333333335</v>
          </cell>
          <cell r="AR25">
            <v>316.5</v>
          </cell>
          <cell r="AS25">
            <v>2.6375000000000002</v>
          </cell>
          <cell r="AT25">
            <v>6.9677619408206812E-2</v>
          </cell>
          <cell r="AU25">
            <v>6.9677619408207284E-2</v>
          </cell>
          <cell r="AV25">
            <v>2415</v>
          </cell>
          <cell r="AW25">
            <v>2198</v>
          </cell>
          <cell r="AX25">
            <v>1857</v>
          </cell>
          <cell r="AY25">
            <v>1904</v>
          </cell>
          <cell r="AZ25">
            <v>20.125</v>
          </cell>
          <cell r="BA25">
            <v>18.316666666666666</v>
          </cell>
          <cell r="BB25">
            <v>15.475</v>
          </cell>
          <cell r="BC25">
            <v>15.866666666666667</v>
          </cell>
          <cell r="BD25">
            <v>2093.5</v>
          </cell>
          <cell r="BE25">
            <v>17.445833333333333</v>
          </cell>
          <cell r="BF25">
            <v>0.12520790293023593</v>
          </cell>
          <cell r="BG25">
            <v>0.12520790293023581</v>
          </cell>
          <cell r="BH25">
            <v>0.15118223071411513</v>
          </cell>
        </row>
        <row r="26">
          <cell r="B26">
            <v>56</v>
          </cell>
          <cell r="C26">
            <v>2854</v>
          </cell>
          <cell r="D26" t="str">
            <v>g02F09</v>
          </cell>
          <cell r="E26" t="str">
            <v>cFE0DBACA9Ztneg</v>
          </cell>
          <cell r="F26" t="str">
            <v>cneg</v>
          </cell>
          <cell r="G26">
            <v>292</v>
          </cell>
          <cell r="H26">
            <v>339</v>
          </cell>
          <cell r="I26">
            <v>428</v>
          </cell>
          <cell r="J26">
            <v>450</v>
          </cell>
          <cell r="K26">
            <v>196</v>
          </cell>
          <cell r="L26">
            <v>258</v>
          </cell>
          <cell r="M26">
            <v>395</v>
          </cell>
          <cell r="N26">
            <v>429</v>
          </cell>
          <cell r="O26">
            <v>1250</v>
          </cell>
          <cell r="P26">
            <v>1232</v>
          </cell>
          <cell r="Q26">
            <v>1331</v>
          </cell>
          <cell r="R26">
            <v>1463</v>
          </cell>
          <cell r="S26">
            <v>666</v>
          </cell>
          <cell r="T26">
            <v>684</v>
          </cell>
          <cell r="U26">
            <v>811</v>
          </cell>
          <cell r="V26">
            <v>942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120</v>
          </cell>
          <cell r="AB26">
            <v>120</v>
          </cell>
          <cell r="AC26">
            <v>156</v>
          </cell>
          <cell r="AD26">
            <v>120</v>
          </cell>
          <cell r="AE26">
            <v>0.49099999666213989</v>
          </cell>
          <cell r="AF26">
            <v>0.47699999809265137</v>
          </cell>
          <cell r="AG26">
            <v>0.460999995470047</v>
          </cell>
          <cell r="AH26">
            <v>0.50599998235702515</v>
          </cell>
          <cell r="AI26">
            <v>0</v>
          </cell>
          <cell r="AJ26">
            <v>470</v>
          </cell>
          <cell r="AK26">
            <v>426</v>
          </cell>
          <cell r="AL26">
            <v>416</v>
          </cell>
          <cell r="AM26">
            <v>513</v>
          </cell>
          <cell r="AN26">
            <v>3.9166666666666665</v>
          </cell>
          <cell r="AO26">
            <v>3.55</v>
          </cell>
          <cell r="AP26">
            <v>2.6666666666666665</v>
          </cell>
          <cell r="AQ26">
            <v>4.2750000000000004</v>
          </cell>
          <cell r="AR26">
            <v>456.25</v>
          </cell>
          <cell r="AS26">
            <v>3.6020833333333333</v>
          </cell>
          <cell r="AT26">
            <v>9.756707671775422E-2</v>
          </cell>
          <cell r="AU26">
            <v>0.19163603170409679</v>
          </cell>
          <cell r="AV26">
            <v>958</v>
          </cell>
          <cell r="AW26">
            <v>893</v>
          </cell>
          <cell r="AX26">
            <v>903</v>
          </cell>
          <cell r="AY26">
            <v>1013</v>
          </cell>
          <cell r="AZ26">
            <v>7.9833333333333334</v>
          </cell>
          <cell r="BA26">
            <v>7.4416666666666664</v>
          </cell>
          <cell r="BB26">
            <v>5.7884615384615383</v>
          </cell>
          <cell r="BC26">
            <v>8.4416666666666664</v>
          </cell>
          <cell r="BD26">
            <v>941.75</v>
          </cell>
          <cell r="BE26">
            <v>7.4137820512820509</v>
          </cell>
          <cell r="BF26">
            <v>5.8862643552119592E-2</v>
          </cell>
          <cell r="BG26">
            <v>0.15620505058127174</v>
          </cell>
          <cell r="BH26">
            <v>0.48447040084948234</v>
          </cell>
        </row>
        <row r="27">
          <cell r="B27">
            <v>67</v>
          </cell>
          <cell r="C27">
            <v>2854</v>
          </cell>
          <cell r="D27" t="str">
            <v>g02G09</v>
          </cell>
          <cell r="E27" t="str">
            <v>cFE0DBACA9Ztneg</v>
          </cell>
          <cell r="F27" t="str">
            <v>cneg</v>
          </cell>
          <cell r="G27">
            <v>272</v>
          </cell>
          <cell r="H27">
            <v>374</v>
          </cell>
          <cell r="I27">
            <v>422</v>
          </cell>
          <cell r="J27">
            <v>419</v>
          </cell>
          <cell r="K27">
            <v>216</v>
          </cell>
          <cell r="L27">
            <v>395</v>
          </cell>
          <cell r="M27">
            <v>486</v>
          </cell>
          <cell r="N27">
            <v>470</v>
          </cell>
          <cell r="O27">
            <v>906</v>
          </cell>
          <cell r="P27">
            <v>914</v>
          </cell>
          <cell r="Q27">
            <v>949</v>
          </cell>
          <cell r="R27">
            <v>1045</v>
          </cell>
          <cell r="S27">
            <v>1111</v>
          </cell>
          <cell r="T27">
            <v>983</v>
          </cell>
          <cell r="U27">
            <v>963</v>
          </cell>
          <cell r="V27">
            <v>1156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120</v>
          </cell>
          <cell r="AB27">
            <v>120</v>
          </cell>
          <cell r="AC27">
            <v>120</v>
          </cell>
          <cell r="AD27">
            <v>120</v>
          </cell>
          <cell r="AE27">
            <v>1.4119999408721924</v>
          </cell>
          <cell r="AF27">
            <v>1.0889999866485596</v>
          </cell>
          <cell r="AG27">
            <v>0.90499997138977051</v>
          </cell>
          <cell r="AH27">
            <v>1.0959999561309814</v>
          </cell>
          <cell r="AI27">
            <v>0</v>
          </cell>
          <cell r="AJ27">
            <v>895</v>
          </cell>
          <cell r="AK27">
            <v>588</v>
          </cell>
          <cell r="AL27">
            <v>477</v>
          </cell>
          <cell r="AM27">
            <v>686</v>
          </cell>
          <cell r="AN27">
            <v>7.458333333333333</v>
          </cell>
          <cell r="AO27">
            <v>4.9000000000000004</v>
          </cell>
          <cell r="AP27">
            <v>3.9750000000000001</v>
          </cell>
          <cell r="AQ27">
            <v>5.7166666666666668</v>
          </cell>
          <cell r="AR27">
            <v>661.5</v>
          </cell>
          <cell r="AS27">
            <v>5.5125000000000011</v>
          </cell>
          <cell r="AT27">
            <v>0.26839519564457065</v>
          </cell>
          <cell r="AU27">
            <v>0.26839519564456921</v>
          </cell>
          <cell r="AV27">
            <v>634</v>
          </cell>
          <cell r="AW27">
            <v>540</v>
          </cell>
          <cell r="AX27">
            <v>527</v>
          </cell>
          <cell r="AY27">
            <v>626</v>
          </cell>
          <cell r="AZ27">
            <v>5.2833333333333332</v>
          </cell>
          <cell r="BA27">
            <v>4.5</v>
          </cell>
          <cell r="BB27">
            <v>4.3916666666666666</v>
          </cell>
          <cell r="BC27">
            <v>5.2166666666666668</v>
          </cell>
          <cell r="BD27">
            <v>581.75</v>
          </cell>
          <cell r="BE27">
            <v>4.8479166666666664</v>
          </cell>
          <cell r="BF27">
            <v>9.6367377633203716E-2</v>
          </cell>
          <cell r="BG27">
            <v>9.6367377633205312E-2</v>
          </cell>
          <cell r="BH27">
            <v>1.137086377309841</v>
          </cell>
        </row>
        <row r="28">
          <cell r="B28">
            <v>78</v>
          </cell>
          <cell r="C28">
            <v>2854</v>
          </cell>
          <cell r="D28" t="str">
            <v>g02H09</v>
          </cell>
          <cell r="E28" t="str">
            <v>cFE0DBACA9Ztneg</v>
          </cell>
          <cell r="F28" t="str">
            <v>cneg</v>
          </cell>
          <cell r="G28">
            <v>261</v>
          </cell>
          <cell r="H28">
            <v>272</v>
          </cell>
          <cell r="I28">
            <v>275</v>
          </cell>
          <cell r="J28">
            <v>283</v>
          </cell>
          <cell r="K28">
            <v>190</v>
          </cell>
          <cell r="L28">
            <v>213</v>
          </cell>
          <cell r="M28">
            <v>214</v>
          </cell>
          <cell r="N28">
            <v>210</v>
          </cell>
          <cell r="O28">
            <v>1034</v>
          </cell>
          <cell r="P28">
            <v>983</v>
          </cell>
          <cell r="Q28">
            <v>1320</v>
          </cell>
          <cell r="R28">
            <v>1358</v>
          </cell>
          <cell r="S28">
            <v>394</v>
          </cell>
          <cell r="T28">
            <v>405</v>
          </cell>
          <cell r="U28">
            <v>484</v>
          </cell>
          <cell r="V28">
            <v>478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120</v>
          </cell>
          <cell r="AB28">
            <v>120</v>
          </cell>
          <cell r="AC28">
            <v>120</v>
          </cell>
          <cell r="AD28">
            <v>156</v>
          </cell>
          <cell r="AE28">
            <v>0.26399999856948853</v>
          </cell>
          <cell r="AF28">
            <v>0.27000001072883606</v>
          </cell>
          <cell r="AG28">
            <v>0.25799998641014099</v>
          </cell>
          <cell r="AH28">
            <v>0.24899999797344208</v>
          </cell>
          <cell r="AI28">
            <v>0</v>
          </cell>
          <cell r="AJ28">
            <v>204</v>
          </cell>
          <cell r="AK28">
            <v>192</v>
          </cell>
          <cell r="AL28">
            <v>270</v>
          </cell>
          <cell r="AM28">
            <v>268</v>
          </cell>
          <cell r="AN28">
            <v>1.7</v>
          </cell>
          <cell r="AO28">
            <v>1.6</v>
          </cell>
          <cell r="AP28">
            <v>2.25</v>
          </cell>
          <cell r="AQ28">
            <v>1.7179487179487178</v>
          </cell>
          <cell r="AR28">
            <v>233.5</v>
          </cell>
          <cell r="AS28">
            <v>1.8169871794871795</v>
          </cell>
          <cell r="AT28">
            <v>0.17683788284421909</v>
          </cell>
          <cell r="AU28">
            <v>0.16142215207038446</v>
          </cell>
          <cell r="AV28">
            <v>773</v>
          </cell>
          <cell r="AW28">
            <v>711</v>
          </cell>
          <cell r="AX28">
            <v>1045</v>
          </cell>
          <cell r="AY28">
            <v>1075</v>
          </cell>
          <cell r="AZ28">
            <v>6.4416666666666664</v>
          </cell>
          <cell r="BA28">
            <v>5.9249999999999998</v>
          </cell>
          <cell r="BB28">
            <v>8.7083333333333339</v>
          </cell>
          <cell r="BC28">
            <v>6.8910256410256414</v>
          </cell>
          <cell r="BD28">
            <v>901</v>
          </cell>
          <cell r="BE28">
            <v>6.9915064102564113</v>
          </cell>
          <cell r="BF28">
            <v>0.20614668919279427</v>
          </cell>
          <cell r="BG28">
            <v>0.17316661427115496</v>
          </cell>
          <cell r="BH28">
            <v>0.25915649278579356</v>
          </cell>
        </row>
        <row r="29">
          <cell r="B29">
            <v>2</v>
          </cell>
          <cell r="C29">
            <v>2326</v>
          </cell>
          <cell r="D29" t="str">
            <v>g01E08</v>
          </cell>
          <cell r="E29" t="str">
            <v>cgDNA riz IGA B7</v>
          </cell>
          <cell r="F29" t="str">
            <v>crg</v>
          </cell>
          <cell r="G29">
            <v>272</v>
          </cell>
          <cell r="H29">
            <v>282</v>
          </cell>
          <cell r="I29">
            <v>284</v>
          </cell>
          <cell r="J29">
            <v>277</v>
          </cell>
          <cell r="K29">
            <v>264</v>
          </cell>
          <cell r="L29">
            <v>270</v>
          </cell>
          <cell r="M29">
            <v>266</v>
          </cell>
          <cell r="N29">
            <v>269</v>
          </cell>
          <cell r="O29">
            <v>700</v>
          </cell>
          <cell r="P29">
            <v>620</v>
          </cell>
          <cell r="Q29">
            <v>492</v>
          </cell>
          <cell r="R29">
            <v>555</v>
          </cell>
          <cell r="S29">
            <v>1236</v>
          </cell>
          <cell r="T29">
            <v>966</v>
          </cell>
          <cell r="U29">
            <v>716</v>
          </cell>
          <cell r="V29">
            <v>786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208</v>
          </cell>
          <cell r="AB29">
            <v>208</v>
          </cell>
          <cell r="AC29">
            <v>256</v>
          </cell>
          <cell r="AD29">
            <v>208</v>
          </cell>
          <cell r="AE29">
            <v>2.2709999084472656</v>
          </cell>
          <cell r="AF29">
            <v>2.0590000152587891</v>
          </cell>
          <cell r="AG29">
            <v>2.1630001068115234</v>
          </cell>
          <cell r="AH29">
            <v>1.8600000143051147</v>
          </cell>
          <cell r="AI29">
            <v>0</v>
          </cell>
          <cell r="AJ29">
            <v>972</v>
          </cell>
          <cell r="AK29">
            <v>696</v>
          </cell>
          <cell r="AL29">
            <v>450</v>
          </cell>
          <cell r="AM29">
            <v>517</v>
          </cell>
          <cell r="AN29">
            <v>4.6730769230769234</v>
          </cell>
          <cell r="AO29">
            <v>3.3461538461538463</v>
          </cell>
          <cell r="AP29">
            <v>1.7578125</v>
          </cell>
          <cell r="AQ29">
            <v>2.4855769230769229</v>
          </cell>
          <cell r="AR29">
            <v>658.75</v>
          </cell>
          <cell r="AS29">
            <v>3.0656550480769234</v>
          </cell>
          <cell r="AT29">
            <v>0.35404288274347701</v>
          </cell>
          <cell r="AU29">
            <v>0.40869576825636139</v>
          </cell>
          <cell r="AV29">
            <v>428</v>
          </cell>
          <cell r="AW29">
            <v>338</v>
          </cell>
          <cell r="AX29">
            <v>208</v>
          </cell>
          <cell r="AY29">
            <v>278</v>
          </cell>
          <cell r="AZ29">
            <v>2.0576923076923075</v>
          </cell>
          <cell r="BA29">
            <v>1.625</v>
          </cell>
          <cell r="BB29">
            <v>0.8125</v>
          </cell>
          <cell r="BC29">
            <v>1.3365384615384615</v>
          </cell>
          <cell r="BD29">
            <v>313</v>
          </cell>
          <cell r="BE29">
            <v>1.4579326923076923</v>
          </cell>
          <cell r="BF29">
            <v>0.29799933076961072</v>
          </cell>
          <cell r="BG29">
            <v>0.35836759808764951</v>
          </cell>
          <cell r="BH29">
            <v>2.1046325878594248</v>
          </cell>
        </row>
        <row r="30">
          <cell r="B30">
            <v>13</v>
          </cell>
          <cell r="C30">
            <v>2326</v>
          </cell>
          <cell r="D30" t="str">
            <v>g01F08</v>
          </cell>
          <cell r="E30" t="str">
            <v>cgDNA riz IGA B7</v>
          </cell>
          <cell r="F30" t="str">
            <v>crg</v>
          </cell>
          <cell r="G30">
            <v>270</v>
          </cell>
          <cell r="H30">
            <v>258</v>
          </cell>
          <cell r="I30">
            <v>248</v>
          </cell>
          <cell r="J30">
            <v>265</v>
          </cell>
          <cell r="K30">
            <v>249</v>
          </cell>
          <cell r="L30">
            <v>237</v>
          </cell>
          <cell r="M30">
            <v>228</v>
          </cell>
          <cell r="N30">
            <v>241</v>
          </cell>
          <cell r="O30">
            <v>516</v>
          </cell>
          <cell r="P30">
            <v>530</v>
          </cell>
          <cell r="Q30">
            <v>534</v>
          </cell>
          <cell r="R30">
            <v>523</v>
          </cell>
          <cell r="S30">
            <v>837</v>
          </cell>
          <cell r="T30">
            <v>817</v>
          </cell>
          <cell r="U30">
            <v>890</v>
          </cell>
          <cell r="V30">
            <v>856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208</v>
          </cell>
          <cell r="AB30">
            <v>208</v>
          </cell>
          <cell r="AC30">
            <v>208</v>
          </cell>
          <cell r="AD30">
            <v>208</v>
          </cell>
          <cell r="AE30">
            <v>2.3900001049041748</v>
          </cell>
          <cell r="AF30">
            <v>2.1319999694824219</v>
          </cell>
          <cell r="AG30">
            <v>2.315000057220459</v>
          </cell>
          <cell r="AH30">
            <v>2.3840000629425049</v>
          </cell>
          <cell r="AI30">
            <v>0</v>
          </cell>
          <cell r="AJ30">
            <v>588</v>
          </cell>
          <cell r="AK30">
            <v>580</v>
          </cell>
          <cell r="AL30">
            <v>662</v>
          </cell>
          <cell r="AM30">
            <v>615</v>
          </cell>
          <cell r="AN30">
            <v>2.8269230769230771</v>
          </cell>
          <cell r="AO30">
            <v>2.7884615384615383</v>
          </cell>
          <cell r="AP30">
            <v>3.1826923076923075</v>
          </cell>
          <cell r="AQ30">
            <v>2.9567307692307692</v>
          </cell>
          <cell r="AR30">
            <v>611.25</v>
          </cell>
          <cell r="AS30">
            <v>2.9387019230769234</v>
          </cell>
          <cell r="AT30">
            <v>6.0529854980345285E-2</v>
          </cell>
          <cell r="AU30">
            <v>6.0529854980344189E-2</v>
          </cell>
          <cell r="AV30">
            <v>246</v>
          </cell>
          <cell r="AW30">
            <v>272</v>
          </cell>
          <cell r="AX30">
            <v>286</v>
          </cell>
          <cell r="AY30">
            <v>258</v>
          </cell>
          <cell r="AZ30">
            <v>1.1826923076923077</v>
          </cell>
          <cell r="BA30">
            <v>1.3076923076923077</v>
          </cell>
          <cell r="BB30">
            <v>1.375</v>
          </cell>
          <cell r="BC30">
            <v>1.2403846153846154</v>
          </cell>
          <cell r="BD30">
            <v>265.5</v>
          </cell>
          <cell r="BE30">
            <v>1.2764423076923077</v>
          </cell>
          <cell r="BF30">
            <v>6.5201065524664328E-2</v>
          </cell>
          <cell r="BG30">
            <v>6.5201065524664231E-2</v>
          </cell>
          <cell r="BH30">
            <v>2.3022598870056497</v>
          </cell>
        </row>
        <row r="31">
          <cell r="B31">
            <v>24</v>
          </cell>
          <cell r="C31">
            <v>2326</v>
          </cell>
          <cell r="D31" t="str">
            <v>g01G08</v>
          </cell>
          <cell r="E31" t="str">
            <v>cgDNA riz IGA B7</v>
          </cell>
          <cell r="F31" t="str">
            <v>crg</v>
          </cell>
          <cell r="G31">
            <v>275</v>
          </cell>
          <cell r="H31">
            <v>272</v>
          </cell>
          <cell r="I31">
            <v>270</v>
          </cell>
          <cell r="J31">
            <v>229</v>
          </cell>
          <cell r="K31">
            <v>370</v>
          </cell>
          <cell r="L31">
            <v>417</v>
          </cell>
          <cell r="M31">
            <v>377</v>
          </cell>
          <cell r="N31">
            <v>248</v>
          </cell>
          <cell r="O31">
            <v>632</v>
          </cell>
          <cell r="P31">
            <v>597</v>
          </cell>
          <cell r="Q31">
            <v>732</v>
          </cell>
          <cell r="R31">
            <v>487</v>
          </cell>
          <cell r="S31">
            <v>703</v>
          </cell>
          <cell r="T31">
            <v>838</v>
          </cell>
          <cell r="U31">
            <v>831</v>
          </cell>
          <cell r="V31">
            <v>495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208</v>
          </cell>
          <cell r="AB31">
            <v>156</v>
          </cell>
          <cell r="AC31">
            <v>208</v>
          </cell>
          <cell r="AD31">
            <v>208</v>
          </cell>
          <cell r="AE31">
            <v>0.93300002813339233</v>
          </cell>
          <cell r="AF31">
            <v>1.2949999570846558</v>
          </cell>
          <cell r="AG31">
            <v>0.98299998044967651</v>
          </cell>
          <cell r="AH31">
            <v>0.9570000171661377</v>
          </cell>
          <cell r="AI31">
            <v>0</v>
          </cell>
          <cell r="AJ31">
            <v>333</v>
          </cell>
          <cell r="AK31">
            <v>421</v>
          </cell>
          <cell r="AL31">
            <v>454</v>
          </cell>
          <cell r="AM31">
            <v>247</v>
          </cell>
          <cell r="AN31">
            <v>1.6009615384615385</v>
          </cell>
          <cell r="AO31">
            <v>2.6987179487179489</v>
          </cell>
          <cell r="AP31">
            <v>2.1826923076923075</v>
          </cell>
          <cell r="AQ31">
            <v>1.1875</v>
          </cell>
          <cell r="AR31">
            <v>363.75</v>
          </cell>
          <cell r="AS31">
            <v>1.9174679487179487</v>
          </cell>
          <cell r="AT31">
            <v>0.25592493674019767</v>
          </cell>
          <cell r="AU31">
            <v>0.34511473139332488</v>
          </cell>
          <cell r="AV31">
            <v>357</v>
          </cell>
          <cell r="AW31">
            <v>325</v>
          </cell>
          <cell r="AX31">
            <v>462</v>
          </cell>
          <cell r="AY31">
            <v>258</v>
          </cell>
          <cell r="AZ31">
            <v>1.7163461538461537</v>
          </cell>
          <cell r="BA31">
            <v>2.0833333333333335</v>
          </cell>
          <cell r="BB31">
            <v>2.2211538461538463</v>
          </cell>
          <cell r="BC31">
            <v>1.2403846153846154</v>
          </cell>
          <cell r="BD31">
            <v>350.5</v>
          </cell>
          <cell r="BE31">
            <v>1.8153044871794872</v>
          </cell>
          <cell r="BF31">
            <v>0.24254426217354785</v>
          </cell>
          <cell r="BG31">
            <v>0.2415639773982787</v>
          </cell>
          <cell r="BH31">
            <v>1.0378031383737518</v>
          </cell>
        </row>
        <row r="32">
          <cell r="B32">
            <v>35</v>
          </cell>
          <cell r="C32">
            <v>2326</v>
          </cell>
          <cell r="D32" t="str">
            <v>g01H08</v>
          </cell>
          <cell r="E32" t="str">
            <v>cgDNA riz IGA B7</v>
          </cell>
          <cell r="F32" t="str">
            <v>crg</v>
          </cell>
          <cell r="G32">
            <v>256</v>
          </cell>
          <cell r="H32">
            <v>248</v>
          </cell>
          <cell r="I32">
            <v>246</v>
          </cell>
          <cell r="J32">
            <v>249</v>
          </cell>
          <cell r="K32">
            <v>313</v>
          </cell>
          <cell r="L32">
            <v>291</v>
          </cell>
          <cell r="M32">
            <v>284</v>
          </cell>
          <cell r="N32">
            <v>281</v>
          </cell>
          <cell r="O32">
            <v>460</v>
          </cell>
          <cell r="P32">
            <v>445</v>
          </cell>
          <cell r="Q32">
            <v>458</v>
          </cell>
          <cell r="R32">
            <v>468</v>
          </cell>
          <cell r="S32">
            <v>565</v>
          </cell>
          <cell r="T32">
            <v>542</v>
          </cell>
          <cell r="U32">
            <v>532</v>
          </cell>
          <cell r="V32">
            <v>536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208</v>
          </cell>
          <cell r="AB32">
            <v>156</v>
          </cell>
          <cell r="AC32">
            <v>208</v>
          </cell>
          <cell r="AD32">
            <v>208</v>
          </cell>
          <cell r="AE32">
            <v>1.2350000143051147</v>
          </cell>
          <cell r="AF32">
            <v>1.2740000486373901</v>
          </cell>
          <cell r="AG32">
            <v>1.1699999570846558</v>
          </cell>
          <cell r="AH32">
            <v>1.1640000343322754</v>
          </cell>
          <cell r="AI32">
            <v>0</v>
          </cell>
          <cell r="AJ32">
            <v>252</v>
          </cell>
          <cell r="AK32">
            <v>251</v>
          </cell>
          <cell r="AL32">
            <v>248</v>
          </cell>
          <cell r="AM32">
            <v>255</v>
          </cell>
          <cell r="AN32">
            <v>1.2115384615384615</v>
          </cell>
          <cell r="AO32">
            <v>1.608974358974359</v>
          </cell>
          <cell r="AP32">
            <v>1.1923076923076923</v>
          </cell>
          <cell r="AQ32">
            <v>1.2259615384615385</v>
          </cell>
          <cell r="AR32">
            <v>251.5</v>
          </cell>
          <cell r="AS32">
            <v>1.3096955128205128</v>
          </cell>
          <cell r="AT32">
            <v>1.1478136564406079E-2</v>
          </cell>
          <cell r="AU32">
            <v>0.15270337705201872</v>
          </cell>
          <cell r="AV32">
            <v>204</v>
          </cell>
          <cell r="AW32">
            <v>197</v>
          </cell>
          <cell r="AX32">
            <v>212</v>
          </cell>
          <cell r="AY32">
            <v>219</v>
          </cell>
          <cell r="AZ32">
            <v>0.98076923076923073</v>
          </cell>
          <cell r="BA32">
            <v>1.2628205128205128</v>
          </cell>
          <cell r="BB32">
            <v>1.0192307692307692</v>
          </cell>
          <cell r="BC32">
            <v>1.0528846153846154</v>
          </cell>
          <cell r="BD32">
            <v>208</v>
          </cell>
          <cell r="BE32">
            <v>1.0789262820512819</v>
          </cell>
          <cell r="BF32">
            <v>4.5946382009075158E-2</v>
          </cell>
          <cell r="BG32">
            <v>0.11686318873883998</v>
          </cell>
          <cell r="BH32">
            <v>1.2091346153846154</v>
          </cell>
        </row>
        <row r="33">
          <cell r="B33">
            <v>46</v>
          </cell>
          <cell r="C33">
            <v>2326</v>
          </cell>
          <cell r="D33" t="str">
            <v>g02E09</v>
          </cell>
          <cell r="E33" t="str">
            <v>cgDNA riz IGA B7</v>
          </cell>
          <cell r="F33" t="str">
            <v>crg</v>
          </cell>
          <cell r="G33">
            <v>228</v>
          </cell>
          <cell r="H33">
            <v>230</v>
          </cell>
          <cell r="I33">
            <v>229</v>
          </cell>
          <cell r="J33">
            <v>223</v>
          </cell>
          <cell r="K33">
            <v>152</v>
          </cell>
          <cell r="L33">
            <v>154</v>
          </cell>
          <cell r="M33">
            <v>146</v>
          </cell>
          <cell r="N33">
            <v>135</v>
          </cell>
          <cell r="O33">
            <v>590</v>
          </cell>
          <cell r="P33">
            <v>549</v>
          </cell>
          <cell r="Q33">
            <v>517</v>
          </cell>
          <cell r="R33">
            <v>487</v>
          </cell>
          <cell r="S33">
            <v>294</v>
          </cell>
          <cell r="T33">
            <v>280</v>
          </cell>
          <cell r="U33">
            <v>277</v>
          </cell>
          <cell r="V33">
            <v>254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156</v>
          </cell>
          <cell r="AB33">
            <v>156</v>
          </cell>
          <cell r="AC33">
            <v>156</v>
          </cell>
          <cell r="AD33">
            <v>156</v>
          </cell>
          <cell r="AE33">
            <v>0.3919999897480011</v>
          </cell>
          <cell r="AF33">
            <v>0.39500001072883606</v>
          </cell>
          <cell r="AG33">
            <v>0.45500001311302185</v>
          </cell>
          <cell r="AH33">
            <v>0.45100000500679016</v>
          </cell>
          <cell r="AI33">
            <v>0</v>
          </cell>
          <cell r="AJ33">
            <v>142</v>
          </cell>
          <cell r="AK33">
            <v>126</v>
          </cell>
          <cell r="AL33">
            <v>131</v>
          </cell>
          <cell r="AM33">
            <v>119</v>
          </cell>
          <cell r="AN33">
            <v>0.91025641025641024</v>
          </cell>
          <cell r="AO33">
            <v>0.80769230769230771</v>
          </cell>
          <cell r="AP33">
            <v>0.83974358974358976</v>
          </cell>
          <cell r="AQ33">
            <v>0.76282051282051277</v>
          </cell>
          <cell r="AR33">
            <v>129.5</v>
          </cell>
          <cell r="AS33">
            <v>0.83012820512820518</v>
          </cell>
          <cell r="AT33">
            <v>7.4734780648432309E-2</v>
          </cell>
          <cell r="AU33">
            <v>7.4734780648431337E-2</v>
          </cell>
          <cell r="AV33">
            <v>362</v>
          </cell>
          <cell r="AW33">
            <v>319</v>
          </cell>
          <cell r="AX33">
            <v>288</v>
          </cell>
          <cell r="AY33">
            <v>264</v>
          </cell>
          <cell r="AZ33">
            <v>2.3205128205128207</v>
          </cell>
          <cell r="BA33">
            <v>2.0448717948717947</v>
          </cell>
          <cell r="BB33">
            <v>1.8461538461538463</v>
          </cell>
          <cell r="BC33">
            <v>1.6923076923076923</v>
          </cell>
          <cell r="BD33">
            <v>308.25</v>
          </cell>
          <cell r="BE33">
            <v>1.9759615384615385</v>
          </cell>
          <cell r="BF33">
            <v>0.13728864029299467</v>
          </cell>
          <cell r="BG33">
            <v>0.13728864029299395</v>
          </cell>
          <cell r="BH33">
            <v>0.42011354420113545</v>
          </cell>
        </row>
        <row r="34">
          <cell r="B34">
            <v>57</v>
          </cell>
          <cell r="C34">
            <v>2326</v>
          </cell>
          <cell r="D34" t="str">
            <v>g02F09</v>
          </cell>
          <cell r="E34" t="str">
            <v>cgDNA riz IGA B7</v>
          </cell>
          <cell r="F34" t="str">
            <v>crg</v>
          </cell>
          <cell r="G34">
            <v>284</v>
          </cell>
          <cell r="H34">
            <v>309</v>
          </cell>
          <cell r="I34">
            <v>328</v>
          </cell>
          <cell r="J34">
            <v>302</v>
          </cell>
          <cell r="K34">
            <v>197</v>
          </cell>
          <cell r="L34">
            <v>240</v>
          </cell>
          <cell r="M34">
            <v>252</v>
          </cell>
          <cell r="N34">
            <v>203</v>
          </cell>
          <cell r="O34">
            <v>738</v>
          </cell>
          <cell r="P34">
            <v>937</v>
          </cell>
          <cell r="Q34">
            <v>1140</v>
          </cell>
          <cell r="R34">
            <v>938</v>
          </cell>
          <cell r="S34">
            <v>404</v>
          </cell>
          <cell r="T34">
            <v>546</v>
          </cell>
          <cell r="U34">
            <v>658</v>
          </cell>
          <cell r="V34">
            <v>510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208</v>
          </cell>
          <cell r="AB34">
            <v>156</v>
          </cell>
          <cell r="AC34">
            <v>208</v>
          </cell>
          <cell r="AD34">
            <v>208</v>
          </cell>
          <cell r="AE34">
            <v>0.45600000023841858</v>
          </cell>
          <cell r="AF34">
            <v>0.4869999885559082</v>
          </cell>
          <cell r="AG34">
            <v>0.5</v>
          </cell>
          <cell r="AH34">
            <v>0.4830000102519989</v>
          </cell>
          <cell r="AI34">
            <v>0</v>
          </cell>
          <cell r="AJ34">
            <v>207</v>
          </cell>
          <cell r="AK34">
            <v>306</v>
          </cell>
          <cell r="AL34">
            <v>406</v>
          </cell>
          <cell r="AM34">
            <v>307</v>
          </cell>
          <cell r="AN34">
            <v>0.99519230769230771</v>
          </cell>
          <cell r="AO34">
            <v>1.9615384615384615</v>
          </cell>
          <cell r="AP34">
            <v>1.9519230769230769</v>
          </cell>
          <cell r="AQ34">
            <v>1.4759615384615385</v>
          </cell>
          <cell r="AR34">
            <v>306.5</v>
          </cell>
          <cell r="AS34">
            <v>1.596153846153846</v>
          </cell>
          <cell r="AT34">
            <v>0.26506504256217561</v>
          </cell>
          <cell r="AU34">
            <v>0.2883921453778745</v>
          </cell>
          <cell r="AV34">
            <v>454</v>
          </cell>
          <cell r="AW34">
            <v>628</v>
          </cell>
          <cell r="AX34">
            <v>812</v>
          </cell>
          <cell r="AY34">
            <v>636</v>
          </cell>
          <cell r="AZ34">
            <v>2.1826923076923075</v>
          </cell>
          <cell r="BA34">
            <v>4.0256410256410255</v>
          </cell>
          <cell r="BB34">
            <v>3.9038461538461537</v>
          </cell>
          <cell r="BC34">
            <v>3.0576923076923075</v>
          </cell>
          <cell r="BD34">
            <v>632.5</v>
          </cell>
          <cell r="BE34">
            <v>3.2924679487179489</v>
          </cell>
          <cell r="BF34">
            <v>0.2311312489615765</v>
          </cell>
          <cell r="BG34">
            <v>0.25997786192155004</v>
          </cell>
          <cell r="BH34">
            <v>0.48458498023715413</v>
          </cell>
        </row>
        <row r="35">
          <cell r="B35">
            <v>68</v>
          </cell>
          <cell r="C35">
            <v>2326</v>
          </cell>
          <cell r="D35" t="str">
            <v>g02G09</v>
          </cell>
          <cell r="E35" t="str">
            <v>cgDNA riz IGA B7</v>
          </cell>
          <cell r="F35" t="str">
            <v>crg</v>
          </cell>
          <cell r="G35">
            <v>236</v>
          </cell>
          <cell r="H35">
            <v>241</v>
          </cell>
          <cell r="I35">
            <v>236</v>
          </cell>
          <cell r="J35">
            <v>237</v>
          </cell>
          <cell r="K35">
            <v>187</v>
          </cell>
          <cell r="L35">
            <v>192</v>
          </cell>
          <cell r="M35">
            <v>190</v>
          </cell>
          <cell r="N35">
            <v>190</v>
          </cell>
          <cell r="O35">
            <v>487</v>
          </cell>
          <cell r="P35">
            <v>492</v>
          </cell>
          <cell r="Q35">
            <v>475</v>
          </cell>
          <cell r="R35">
            <v>465</v>
          </cell>
          <cell r="S35">
            <v>379</v>
          </cell>
          <cell r="T35">
            <v>393</v>
          </cell>
          <cell r="U35">
            <v>397</v>
          </cell>
          <cell r="V35">
            <v>404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120</v>
          </cell>
          <cell r="AB35">
            <v>120</v>
          </cell>
          <cell r="AC35">
            <v>120</v>
          </cell>
          <cell r="AD35">
            <v>120</v>
          </cell>
          <cell r="AE35">
            <v>0.76499998569488525</v>
          </cell>
          <cell r="AF35">
            <v>0.80099999904632568</v>
          </cell>
          <cell r="AG35">
            <v>0.86599999666213989</v>
          </cell>
          <cell r="AH35">
            <v>0.93900001049041748</v>
          </cell>
          <cell r="AI35">
            <v>0</v>
          </cell>
          <cell r="AJ35">
            <v>192</v>
          </cell>
          <cell r="AK35">
            <v>201</v>
          </cell>
          <cell r="AL35">
            <v>207</v>
          </cell>
          <cell r="AM35">
            <v>214</v>
          </cell>
          <cell r="AN35">
            <v>1.6</v>
          </cell>
          <cell r="AO35">
            <v>1.675</v>
          </cell>
          <cell r="AP35">
            <v>1.7250000000000001</v>
          </cell>
          <cell r="AQ35">
            <v>1.7833333333333334</v>
          </cell>
          <cell r="AR35">
            <v>203.5</v>
          </cell>
          <cell r="AS35">
            <v>1.6958333333333333</v>
          </cell>
          <cell r="AT35">
            <v>4.5834786501664941E-2</v>
          </cell>
          <cell r="AU35">
            <v>4.5834786501666558E-2</v>
          </cell>
          <cell r="AV35">
            <v>251</v>
          </cell>
          <cell r="AW35">
            <v>251</v>
          </cell>
          <cell r="AX35">
            <v>239</v>
          </cell>
          <cell r="AY35">
            <v>228</v>
          </cell>
          <cell r="AZ35">
            <v>2.0916666666666668</v>
          </cell>
          <cell r="BA35">
            <v>2.0916666666666668</v>
          </cell>
          <cell r="BB35">
            <v>1.9916666666666667</v>
          </cell>
          <cell r="BC35">
            <v>1.9</v>
          </cell>
          <cell r="BD35">
            <v>242.25</v>
          </cell>
          <cell r="BE35">
            <v>2.0187500000000003</v>
          </cell>
          <cell r="BF35">
            <v>4.5641577683170238E-2</v>
          </cell>
          <cell r="BG35">
            <v>4.5641577683168573E-2</v>
          </cell>
          <cell r="BH35">
            <v>0.84004127966976261</v>
          </cell>
        </row>
        <row r="36">
          <cell r="B36">
            <v>79</v>
          </cell>
          <cell r="C36">
            <v>2326</v>
          </cell>
          <cell r="D36" t="str">
            <v>g02H09</v>
          </cell>
          <cell r="E36" t="str">
            <v>cgDNA riz IGA B7</v>
          </cell>
          <cell r="F36" t="str">
            <v>crg</v>
          </cell>
          <cell r="G36">
            <v>230</v>
          </cell>
          <cell r="H36">
            <v>227</v>
          </cell>
          <cell r="I36">
            <v>232</v>
          </cell>
          <cell r="J36">
            <v>234</v>
          </cell>
          <cell r="K36">
            <v>116</v>
          </cell>
          <cell r="L36">
            <v>115</v>
          </cell>
          <cell r="M36">
            <v>125</v>
          </cell>
          <cell r="N36">
            <v>143</v>
          </cell>
          <cell r="O36">
            <v>371</v>
          </cell>
          <cell r="P36">
            <v>350</v>
          </cell>
          <cell r="Q36">
            <v>364</v>
          </cell>
          <cell r="R36">
            <v>396</v>
          </cell>
          <cell r="S36">
            <v>190</v>
          </cell>
          <cell r="T36">
            <v>182</v>
          </cell>
          <cell r="U36">
            <v>207</v>
          </cell>
          <cell r="V36">
            <v>268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156</v>
          </cell>
          <cell r="AB36">
            <v>156</v>
          </cell>
          <cell r="AC36">
            <v>208</v>
          </cell>
          <cell r="AD36">
            <v>156</v>
          </cell>
          <cell r="AE36">
            <v>0.52499997615814209</v>
          </cell>
          <cell r="AF36">
            <v>0.54500001668930054</v>
          </cell>
          <cell r="AG36">
            <v>0.62099999189376831</v>
          </cell>
          <cell r="AH36">
            <v>0.7720000147819519</v>
          </cell>
          <cell r="AI36">
            <v>0</v>
          </cell>
          <cell r="AJ36">
            <v>74</v>
          </cell>
          <cell r="AK36">
            <v>67</v>
          </cell>
          <cell r="AL36">
            <v>82</v>
          </cell>
          <cell r="AM36">
            <v>125</v>
          </cell>
          <cell r="AN36">
            <v>0.47435897435897434</v>
          </cell>
          <cell r="AO36">
            <v>0.42948717948717946</v>
          </cell>
          <cell r="AP36">
            <v>0.39423076923076922</v>
          </cell>
          <cell r="AQ36">
            <v>0.80128205128205132</v>
          </cell>
          <cell r="AR36">
            <v>87</v>
          </cell>
          <cell r="AS36">
            <v>0.52483974358974361</v>
          </cell>
          <cell r="AT36">
            <v>0.29958647972911284</v>
          </cell>
          <cell r="AU36">
            <v>0.35665986914892595</v>
          </cell>
          <cell r="AV36">
            <v>141</v>
          </cell>
          <cell r="AW36">
            <v>123</v>
          </cell>
          <cell r="AX36">
            <v>132</v>
          </cell>
          <cell r="AY36">
            <v>162</v>
          </cell>
          <cell r="AZ36">
            <v>0.90384615384615385</v>
          </cell>
          <cell r="BA36">
            <v>0.78846153846153844</v>
          </cell>
          <cell r="BB36">
            <v>0.63461538461538458</v>
          </cell>
          <cell r="BC36">
            <v>1.0384615384615385</v>
          </cell>
          <cell r="BD36">
            <v>139.5</v>
          </cell>
          <cell r="BE36">
            <v>0.84134615384615374</v>
          </cell>
          <cell r="BF36">
            <v>0.11973686801784994</v>
          </cell>
          <cell r="BG36">
            <v>0.20390740862586976</v>
          </cell>
          <cell r="BH36">
            <v>0.62365591397849462</v>
          </cell>
        </row>
        <row r="37">
          <cell r="B37">
            <v>3</v>
          </cell>
          <cell r="C37">
            <v>2325</v>
          </cell>
          <cell r="D37" t="str">
            <v>g01E08</v>
          </cell>
          <cell r="E37" t="str">
            <v>cIGA-BAC Coli MG1665</v>
          </cell>
          <cell r="F37" t="str">
            <v>cec</v>
          </cell>
          <cell r="G37">
            <v>275</v>
          </cell>
          <cell r="H37">
            <v>282</v>
          </cell>
          <cell r="I37">
            <v>265</v>
          </cell>
          <cell r="J37">
            <v>274</v>
          </cell>
          <cell r="K37">
            <v>266</v>
          </cell>
          <cell r="L37">
            <v>272</v>
          </cell>
          <cell r="M37">
            <v>261</v>
          </cell>
          <cell r="N37">
            <v>265</v>
          </cell>
          <cell r="O37">
            <v>459</v>
          </cell>
          <cell r="P37">
            <v>451</v>
          </cell>
          <cell r="Q37">
            <v>401</v>
          </cell>
          <cell r="R37">
            <v>419</v>
          </cell>
          <cell r="S37">
            <v>881</v>
          </cell>
          <cell r="T37">
            <v>836</v>
          </cell>
          <cell r="U37">
            <v>702</v>
          </cell>
          <cell r="V37">
            <v>720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256</v>
          </cell>
          <cell r="AB37">
            <v>256</v>
          </cell>
          <cell r="AC37">
            <v>208</v>
          </cell>
          <cell r="AD37">
            <v>120</v>
          </cell>
          <cell r="AE37">
            <v>3.3420000076293945</v>
          </cell>
          <cell r="AF37">
            <v>3.3369998931884766</v>
          </cell>
          <cell r="AG37">
            <v>3.2430000305175781</v>
          </cell>
          <cell r="AH37">
            <v>3.1380000114440918</v>
          </cell>
          <cell r="AI37">
            <v>0</v>
          </cell>
          <cell r="AJ37">
            <v>615</v>
          </cell>
          <cell r="AK37">
            <v>564</v>
          </cell>
          <cell r="AL37">
            <v>441</v>
          </cell>
          <cell r="AM37">
            <v>455</v>
          </cell>
          <cell r="AN37">
            <v>2.40234375</v>
          </cell>
          <cell r="AO37">
            <v>2.203125</v>
          </cell>
          <cell r="AP37">
            <v>2.1201923076923075</v>
          </cell>
          <cell r="AQ37">
            <v>3.7916666666666665</v>
          </cell>
          <cell r="AR37">
            <v>518.75</v>
          </cell>
          <cell r="AS37">
            <v>2.6293319310897436</v>
          </cell>
          <cell r="AT37">
            <v>0.16289156626506024</v>
          </cell>
          <cell r="AU37">
            <v>0.29813038648164603</v>
          </cell>
          <cell r="AV37">
            <v>184</v>
          </cell>
          <cell r="AW37">
            <v>169</v>
          </cell>
          <cell r="AX37">
            <v>136</v>
          </cell>
          <cell r="AY37">
            <v>145</v>
          </cell>
          <cell r="AZ37">
            <v>0.71875</v>
          </cell>
          <cell r="BA37">
            <v>0.66015625</v>
          </cell>
          <cell r="BB37">
            <v>0.65384615384615385</v>
          </cell>
          <cell r="BC37">
            <v>1.2083333333333333</v>
          </cell>
          <cell r="BD37">
            <v>158.5</v>
          </cell>
          <cell r="BE37">
            <v>0.81027143429487181</v>
          </cell>
          <cell r="BF37">
            <v>0.13865779795480071</v>
          </cell>
          <cell r="BG37">
            <v>0.32949292396985352</v>
          </cell>
          <cell r="BH37">
            <v>3.2728706624605679</v>
          </cell>
        </row>
        <row r="38">
          <cell r="B38">
            <v>14</v>
          </cell>
          <cell r="C38">
            <v>2325</v>
          </cell>
          <cell r="D38" t="str">
            <v>g01F08</v>
          </cell>
          <cell r="E38" t="str">
            <v>cIGA-BAC Coli MG1665</v>
          </cell>
          <cell r="F38" t="str">
            <v>cec</v>
          </cell>
          <cell r="G38">
            <v>265</v>
          </cell>
          <cell r="H38">
            <v>256</v>
          </cell>
          <cell r="I38">
            <v>250</v>
          </cell>
          <cell r="J38">
            <v>268</v>
          </cell>
          <cell r="K38">
            <v>245</v>
          </cell>
          <cell r="L38">
            <v>238</v>
          </cell>
          <cell r="M38">
            <v>230</v>
          </cell>
          <cell r="N38">
            <v>239</v>
          </cell>
          <cell r="O38">
            <v>399</v>
          </cell>
          <cell r="P38">
            <v>396</v>
          </cell>
          <cell r="Q38">
            <v>415</v>
          </cell>
          <cell r="R38">
            <v>438</v>
          </cell>
          <cell r="S38">
            <v>1259</v>
          </cell>
          <cell r="T38">
            <v>1187</v>
          </cell>
          <cell r="U38">
            <v>1348</v>
          </cell>
          <cell r="V38">
            <v>1431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208</v>
          </cell>
          <cell r="AB38">
            <v>208</v>
          </cell>
          <cell r="AC38">
            <v>208</v>
          </cell>
          <cell r="AD38">
            <v>208</v>
          </cell>
          <cell r="AE38">
            <v>7.5669999122619629</v>
          </cell>
          <cell r="AF38">
            <v>6.7789998054504395</v>
          </cell>
          <cell r="AG38">
            <v>6.7760000228881836</v>
          </cell>
          <cell r="AH38">
            <v>7.0120000839233398</v>
          </cell>
          <cell r="AI38">
            <v>0</v>
          </cell>
          <cell r="AJ38">
            <v>1014</v>
          </cell>
          <cell r="AK38">
            <v>949</v>
          </cell>
          <cell r="AL38">
            <v>1118</v>
          </cell>
          <cell r="AM38">
            <v>1192</v>
          </cell>
          <cell r="AN38">
            <v>4.875</v>
          </cell>
          <cell r="AO38">
            <v>4.5625</v>
          </cell>
          <cell r="AP38">
            <v>5.375</v>
          </cell>
          <cell r="AQ38">
            <v>5.7307692307692308</v>
          </cell>
          <cell r="AR38">
            <v>1068.25</v>
          </cell>
          <cell r="AS38">
            <v>5.1358173076923075</v>
          </cell>
          <cell r="AT38">
            <v>0.10104321274741067</v>
          </cell>
          <cell r="AU38">
            <v>0.10104321274741113</v>
          </cell>
          <cell r="AV38">
            <v>134</v>
          </cell>
          <cell r="AW38">
            <v>140</v>
          </cell>
          <cell r="AX38">
            <v>165</v>
          </cell>
          <cell r="AY38">
            <v>170</v>
          </cell>
          <cell r="AZ38">
            <v>0.64423076923076927</v>
          </cell>
          <cell r="BA38">
            <v>0.67307692307692313</v>
          </cell>
          <cell r="BB38">
            <v>0.79326923076923073</v>
          </cell>
          <cell r="BC38">
            <v>0.81730769230769229</v>
          </cell>
          <cell r="BD38">
            <v>152.25</v>
          </cell>
          <cell r="BE38">
            <v>0.73197115384615397</v>
          </cell>
          <cell r="BF38">
            <v>0.11754042803397885</v>
          </cell>
          <cell r="BG38">
            <v>0.1175404280339766</v>
          </cell>
          <cell r="BH38">
            <v>7.0164203612479472</v>
          </cell>
        </row>
        <row r="39">
          <cell r="B39">
            <v>25</v>
          </cell>
          <cell r="C39">
            <v>2325</v>
          </cell>
          <cell r="D39" t="str">
            <v>g01G08</v>
          </cell>
          <cell r="E39" t="str">
            <v>cIGA-BAC Coli MG1665</v>
          </cell>
          <cell r="F39" t="str">
            <v>cec</v>
          </cell>
          <cell r="G39">
            <v>272</v>
          </cell>
          <cell r="H39">
            <v>277</v>
          </cell>
          <cell r="I39">
            <v>264</v>
          </cell>
          <cell r="J39">
            <v>223</v>
          </cell>
          <cell r="K39">
            <v>373</v>
          </cell>
          <cell r="L39">
            <v>426</v>
          </cell>
          <cell r="M39">
            <v>352</v>
          </cell>
          <cell r="N39">
            <v>231</v>
          </cell>
          <cell r="O39">
            <v>373</v>
          </cell>
          <cell r="P39">
            <v>407</v>
          </cell>
          <cell r="Q39">
            <v>379</v>
          </cell>
          <cell r="R39">
            <v>304</v>
          </cell>
          <cell r="S39">
            <v>553</v>
          </cell>
          <cell r="T39">
            <v>645</v>
          </cell>
          <cell r="U39">
            <v>552</v>
          </cell>
          <cell r="V39">
            <v>442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208</v>
          </cell>
          <cell r="AB39">
            <v>208</v>
          </cell>
          <cell r="AC39">
            <v>208</v>
          </cell>
          <cell r="AD39">
            <v>208</v>
          </cell>
          <cell r="AE39">
            <v>1.781999945640564</v>
          </cell>
          <cell r="AF39">
            <v>1.684999942779541</v>
          </cell>
          <cell r="AG39">
            <v>1.7389999628067017</v>
          </cell>
          <cell r="AH39">
            <v>2.6050000190734863</v>
          </cell>
          <cell r="AI39">
            <v>0</v>
          </cell>
          <cell r="AJ39">
            <v>180</v>
          </cell>
          <cell r="AK39">
            <v>219</v>
          </cell>
          <cell r="AL39">
            <v>200</v>
          </cell>
          <cell r="AM39">
            <v>211</v>
          </cell>
          <cell r="AN39">
            <v>0.86538461538461542</v>
          </cell>
          <cell r="AO39">
            <v>1.0528846153846154</v>
          </cell>
          <cell r="AP39">
            <v>0.96153846153846156</v>
          </cell>
          <cell r="AQ39">
            <v>1.0144230769230769</v>
          </cell>
          <cell r="AR39">
            <v>202.5</v>
          </cell>
          <cell r="AS39">
            <v>0.97355769230769229</v>
          </cell>
          <cell r="AT39">
            <v>8.3465068866417899E-2</v>
          </cell>
          <cell r="AU39">
            <v>8.3465068866417455E-2</v>
          </cell>
          <cell r="AV39">
            <v>101</v>
          </cell>
          <cell r="AW39">
            <v>130</v>
          </cell>
          <cell r="AX39">
            <v>115</v>
          </cell>
          <cell r="AY39">
            <v>81</v>
          </cell>
          <cell r="AZ39">
            <v>0.48557692307692307</v>
          </cell>
          <cell r="BA39">
            <v>0.625</v>
          </cell>
          <cell r="BB39">
            <v>0.55288461538461542</v>
          </cell>
          <cell r="BC39">
            <v>0.38942307692307693</v>
          </cell>
          <cell r="BD39">
            <v>106.75</v>
          </cell>
          <cell r="BE39">
            <v>0.51322115384615385</v>
          </cell>
          <cell r="BF39">
            <v>0.19535977288215939</v>
          </cell>
          <cell r="BG39">
            <v>0.19535977288215992</v>
          </cell>
          <cell r="BH39">
            <v>1.8969555035128807</v>
          </cell>
        </row>
        <row r="40">
          <cell r="B40">
            <v>36</v>
          </cell>
          <cell r="C40">
            <v>2325</v>
          </cell>
          <cell r="D40" t="str">
            <v>g01H08</v>
          </cell>
          <cell r="E40" t="str">
            <v>cIGA-BAC Coli MG1665</v>
          </cell>
          <cell r="F40" t="str">
            <v>cec</v>
          </cell>
          <cell r="G40">
            <v>257</v>
          </cell>
          <cell r="H40">
            <v>248</v>
          </cell>
          <cell r="I40">
            <v>241</v>
          </cell>
          <cell r="J40">
            <v>246</v>
          </cell>
          <cell r="K40">
            <v>313</v>
          </cell>
          <cell r="L40">
            <v>289</v>
          </cell>
          <cell r="M40">
            <v>277</v>
          </cell>
          <cell r="N40">
            <v>275</v>
          </cell>
          <cell r="O40">
            <v>375</v>
          </cell>
          <cell r="P40">
            <v>370</v>
          </cell>
          <cell r="Q40">
            <v>359</v>
          </cell>
          <cell r="R40">
            <v>366</v>
          </cell>
          <cell r="S40">
            <v>861</v>
          </cell>
          <cell r="T40">
            <v>804</v>
          </cell>
          <cell r="U40">
            <v>743</v>
          </cell>
          <cell r="V40">
            <v>716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208</v>
          </cell>
          <cell r="AB40">
            <v>208</v>
          </cell>
          <cell r="AC40">
            <v>208</v>
          </cell>
          <cell r="AD40">
            <v>208</v>
          </cell>
          <cell r="AE40">
            <v>4.6440000534057617</v>
          </cell>
          <cell r="AF40">
            <v>4.2210001945495605</v>
          </cell>
          <cell r="AG40">
            <v>3.9489998817443848</v>
          </cell>
          <cell r="AH40">
            <v>3.6749999523162842</v>
          </cell>
          <cell r="AI40">
            <v>0</v>
          </cell>
          <cell r="AJ40">
            <v>548</v>
          </cell>
          <cell r="AK40">
            <v>515</v>
          </cell>
          <cell r="AL40">
            <v>466</v>
          </cell>
          <cell r="AM40">
            <v>441</v>
          </cell>
          <cell r="AN40">
            <v>2.6346153846153846</v>
          </cell>
          <cell r="AO40">
            <v>2.4759615384615383</v>
          </cell>
          <cell r="AP40">
            <v>2.2403846153846154</v>
          </cell>
          <cell r="AQ40">
            <v>2.1201923076923075</v>
          </cell>
          <cell r="AR40">
            <v>492.5</v>
          </cell>
          <cell r="AS40">
            <v>2.3677884615384617</v>
          </cell>
          <cell r="AT40">
            <v>9.766617065377102E-2</v>
          </cell>
          <cell r="AU40">
            <v>9.7666170653769868E-2</v>
          </cell>
          <cell r="AV40">
            <v>118</v>
          </cell>
          <cell r="AW40">
            <v>122</v>
          </cell>
          <cell r="AX40">
            <v>118</v>
          </cell>
          <cell r="AY40">
            <v>120</v>
          </cell>
          <cell r="AZ40">
            <v>0.56730769230769229</v>
          </cell>
          <cell r="BA40">
            <v>0.58653846153846156</v>
          </cell>
          <cell r="BB40">
            <v>0.56730769230769229</v>
          </cell>
          <cell r="BC40">
            <v>0.57692307692307687</v>
          </cell>
          <cell r="BD40">
            <v>119.5</v>
          </cell>
          <cell r="BE40">
            <v>0.57451923076923073</v>
          </cell>
          <cell r="BF40">
            <v>1.6023884648641643E-2</v>
          </cell>
          <cell r="BG40">
            <v>1.6023884648647232E-2</v>
          </cell>
          <cell r="BH40">
            <v>4.1213389121338908</v>
          </cell>
        </row>
        <row r="41">
          <cell r="B41">
            <v>47</v>
          </cell>
          <cell r="C41">
            <v>2325</v>
          </cell>
          <cell r="D41" t="str">
            <v>g02E09</v>
          </cell>
          <cell r="E41" t="str">
            <v>cIGA-BAC Coli MG1665</v>
          </cell>
          <cell r="F41" t="str">
            <v>cec</v>
          </cell>
          <cell r="G41">
            <v>228</v>
          </cell>
          <cell r="H41">
            <v>229</v>
          </cell>
          <cell r="I41">
            <v>227</v>
          </cell>
          <cell r="J41">
            <v>220</v>
          </cell>
          <cell r="K41">
            <v>153</v>
          </cell>
          <cell r="L41">
            <v>154</v>
          </cell>
          <cell r="M41">
            <v>145</v>
          </cell>
          <cell r="N41">
            <v>133</v>
          </cell>
          <cell r="O41">
            <v>455</v>
          </cell>
          <cell r="P41">
            <v>435</v>
          </cell>
          <cell r="Q41">
            <v>398</v>
          </cell>
          <cell r="R41">
            <v>369</v>
          </cell>
          <cell r="S41">
            <v>321</v>
          </cell>
          <cell r="T41">
            <v>294</v>
          </cell>
          <cell r="U41">
            <v>251</v>
          </cell>
          <cell r="V41">
            <v>217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156</v>
          </cell>
          <cell r="AB41">
            <v>156</v>
          </cell>
          <cell r="AC41">
            <v>156</v>
          </cell>
          <cell r="AD41">
            <v>156</v>
          </cell>
          <cell r="AE41">
            <v>0.74000000953674316</v>
          </cell>
          <cell r="AF41">
            <v>0.68000000715255737</v>
          </cell>
          <cell r="AG41">
            <v>0.62000000476837158</v>
          </cell>
          <cell r="AH41">
            <v>0.56400001049041748</v>
          </cell>
          <cell r="AI41">
            <v>0</v>
          </cell>
          <cell r="AJ41">
            <v>168</v>
          </cell>
          <cell r="AK41">
            <v>140</v>
          </cell>
          <cell r="AL41">
            <v>106</v>
          </cell>
          <cell r="AM41">
            <v>84</v>
          </cell>
          <cell r="AN41">
            <v>1.0769230769230769</v>
          </cell>
          <cell r="AO41">
            <v>0.89743589743589747</v>
          </cell>
          <cell r="AP41">
            <v>0.67948717948717952</v>
          </cell>
          <cell r="AQ41">
            <v>0.53846153846153844</v>
          </cell>
          <cell r="AR41">
            <v>124.5</v>
          </cell>
          <cell r="AS41">
            <v>0.79807692307692313</v>
          </cell>
          <cell r="AT41">
            <v>0.2974780602772169</v>
          </cell>
          <cell r="AU41">
            <v>0.29747806027721668</v>
          </cell>
          <cell r="AV41">
            <v>227</v>
          </cell>
          <cell r="AW41">
            <v>206</v>
          </cell>
          <cell r="AX41">
            <v>171</v>
          </cell>
          <cell r="AY41">
            <v>149</v>
          </cell>
          <cell r="AZ41">
            <v>1.4551282051282051</v>
          </cell>
          <cell r="BA41">
            <v>1.3205128205128205</v>
          </cell>
          <cell r="BB41">
            <v>1.0961538461538463</v>
          </cell>
          <cell r="BC41">
            <v>0.95512820512820518</v>
          </cell>
          <cell r="BD41">
            <v>188.25</v>
          </cell>
          <cell r="BE41">
            <v>1.2067307692307692</v>
          </cell>
          <cell r="BF41">
            <v>0.18541003041728799</v>
          </cell>
          <cell r="BG41">
            <v>0.1854100304172889</v>
          </cell>
          <cell r="BH41">
            <v>0.66135458167330674</v>
          </cell>
        </row>
        <row r="42">
          <cell r="B42">
            <v>58</v>
          </cell>
          <cell r="C42">
            <v>2325</v>
          </cell>
          <cell r="D42" t="str">
            <v>g02F09</v>
          </cell>
          <cell r="E42" t="str">
            <v>cIGA-BAC Coli MG1665</v>
          </cell>
          <cell r="F42" t="str">
            <v>cec</v>
          </cell>
          <cell r="G42">
            <v>282</v>
          </cell>
          <cell r="H42">
            <v>303</v>
          </cell>
          <cell r="I42">
            <v>320</v>
          </cell>
          <cell r="J42">
            <v>295</v>
          </cell>
          <cell r="K42">
            <v>195</v>
          </cell>
          <cell r="L42">
            <v>230</v>
          </cell>
          <cell r="M42">
            <v>239</v>
          </cell>
          <cell r="N42">
            <v>195</v>
          </cell>
          <cell r="O42">
            <v>475</v>
          </cell>
          <cell r="P42">
            <v>491</v>
          </cell>
          <cell r="Q42">
            <v>545</v>
          </cell>
          <cell r="R42">
            <v>523</v>
          </cell>
          <cell r="S42">
            <v>294</v>
          </cell>
          <cell r="T42">
            <v>326</v>
          </cell>
          <cell r="U42">
            <v>341</v>
          </cell>
          <cell r="V42">
            <v>308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156</v>
          </cell>
          <cell r="AB42">
            <v>208</v>
          </cell>
          <cell r="AC42">
            <v>156</v>
          </cell>
          <cell r="AD42">
            <v>208</v>
          </cell>
          <cell r="AE42">
            <v>0.5130000114440918</v>
          </cell>
          <cell r="AF42">
            <v>0.51099997758865356</v>
          </cell>
          <cell r="AG42">
            <v>0.45300000905990601</v>
          </cell>
          <cell r="AH42">
            <v>0.49599999189376831</v>
          </cell>
          <cell r="AI42">
            <v>0</v>
          </cell>
          <cell r="AJ42">
            <v>99</v>
          </cell>
          <cell r="AK42">
            <v>96</v>
          </cell>
          <cell r="AL42">
            <v>102</v>
          </cell>
          <cell r="AM42">
            <v>113</v>
          </cell>
          <cell r="AN42">
            <v>0.63461538461538458</v>
          </cell>
          <cell r="AO42">
            <v>0.46153846153846156</v>
          </cell>
          <cell r="AP42">
            <v>0.65384615384615385</v>
          </cell>
          <cell r="AQ42">
            <v>0.54326923076923073</v>
          </cell>
          <cell r="AR42">
            <v>102.5</v>
          </cell>
          <cell r="AS42">
            <v>0.57331730769230771</v>
          </cell>
          <cell r="AT42">
            <v>7.2353155971665001E-2</v>
          </cell>
          <cell r="AU42">
            <v>0.15483378447165744</v>
          </cell>
          <cell r="AV42">
            <v>193</v>
          </cell>
          <cell r="AW42">
            <v>188</v>
          </cell>
          <cell r="AX42">
            <v>225</v>
          </cell>
          <cell r="AY42">
            <v>228</v>
          </cell>
          <cell r="AZ42">
            <v>1.2371794871794872</v>
          </cell>
          <cell r="BA42">
            <v>0.90384615384615385</v>
          </cell>
          <cell r="BB42">
            <v>1.4423076923076923</v>
          </cell>
          <cell r="BC42">
            <v>1.0961538461538463</v>
          </cell>
          <cell r="BD42">
            <v>208.5</v>
          </cell>
          <cell r="BE42">
            <v>1.1698717948717947</v>
          </cell>
          <cell r="BF42">
            <v>0.10033805457722272</v>
          </cell>
          <cell r="BG42">
            <v>0.19426956604094206</v>
          </cell>
          <cell r="BH42">
            <v>0.49160671462829736</v>
          </cell>
        </row>
        <row r="43">
          <cell r="B43">
            <v>69</v>
          </cell>
          <cell r="C43">
            <v>2325</v>
          </cell>
          <cell r="D43" t="str">
            <v>g02G09</v>
          </cell>
          <cell r="E43" t="str">
            <v>cIGA-BAC Coli MG1665</v>
          </cell>
          <cell r="F43" t="str">
            <v>cec</v>
          </cell>
          <cell r="G43">
            <v>237</v>
          </cell>
          <cell r="H43">
            <v>240</v>
          </cell>
          <cell r="I43">
            <v>236</v>
          </cell>
          <cell r="J43">
            <v>234</v>
          </cell>
          <cell r="K43">
            <v>188</v>
          </cell>
          <cell r="L43">
            <v>194</v>
          </cell>
          <cell r="M43">
            <v>191</v>
          </cell>
          <cell r="N43">
            <v>188</v>
          </cell>
          <cell r="O43">
            <v>431</v>
          </cell>
          <cell r="P43">
            <v>449</v>
          </cell>
          <cell r="Q43">
            <v>489</v>
          </cell>
          <cell r="R43">
            <v>522</v>
          </cell>
          <cell r="S43">
            <v>438</v>
          </cell>
          <cell r="T43">
            <v>467</v>
          </cell>
          <cell r="U43">
            <v>525</v>
          </cell>
          <cell r="V43">
            <v>583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120</v>
          </cell>
          <cell r="AB43">
            <v>120</v>
          </cell>
          <cell r="AC43">
            <v>120</v>
          </cell>
          <cell r="AD43">
            <v>120</v>
          </cell>
          <cell r="AE43">
            <v>1.2890000343322754</v>
          </cell>
          <cell r="AF43">
            <v>1.3059999942779541</v>
          </cell>
          <cell r="AG43">
            <v>1.3200000524520874</v>
          </cell>
          <cell r="AH43">
            <v>1.371999979019165</v>
          </cell>
          <cell r="AI43">
            <v>0</v>
          </cell>
          <cell r="AJ43">
            <v>250</v>
          </cell>
          <cell r="AK43">
            <v>273</v>
          </cell>
          <cell r="AL43">
            <v>334</v>
          </cell>
          <cell r="AM43">
            <v>395</v>
          </cell>
          <cell r="AN43">
            <v>2.0833333333333335</v>
          </cell>
          <cell r="AO43">
            <v>2.2749999999999999</v>
          </cell>
          <cell r="AP43">
            <v>2.7833333333333332</v>
          </cell>
          <cell r="AQ43">
            <v>3.2916666666666665</v>
          </cell>
          <cell r="AR43">
            <v>313</v>
          </cell>
          <cell r="AS43">
            <v>2.6083333333333334</v>
          </cell>
          <cell r="AT43">
            <v>0.20815049971784255</v>
          </cell>
          <cell r="AU43">
            <v>0.20815049971784227</v>
          </cell>
          <cell r="AV43">
            <v>194</v>
          </cell>
          <cell r="AW43">
            <v>209</v>
          </cell>
          <cell r="AX43">
            <v>253</v>
          </cell>
          <cell r="AY43">
            <v>288</v>
          </cell>
          <cell r="AZ43">
            <v>1.6166666666666667</v>
          </cell>
          <cell r="BA43">
            <v>1.7416666666666667</v>
          </cell>
          <cell r="BB43">
            <v>2.1083333333333334</v>
          </cell>
          <cell r="BC43">
            <v>2.4</v>
          </cell>
          <cell r="BD43">
            <v>236</v>
          </cell>
          <cell r="BE43">
            <v>1.9666666666666668</v>
          </cell>
          <cell r="BF43">
            <v>0.18119878084744237</v>
          </cell>
          <cell r="BG43">
            <v>0.18119878084744204</v>
          </cell>
          <cell r="BH43">
            <v>1.326271186440678</v>
          </cell>
        </row>
        <row r="44">
          <cell r="B44">
            <v>80</v>
          </cell>
          <cell r="C44">
            <v>2325</v>
          </cell>
          <cell r="D44" t="str">
            <v>g02H09</v>
          </cell>
          <cell r="E44" t="str">
            <v>cIGA-BAC Coli MG1665</v>
          </cell>
          <cell r="F44" t="str">
            <v>cec</v>
          </cell>
          <cell r="G44">
            <v>230</v>
          </cell>
          <cell r="H44">
            <v>226</v>
          </cell>
          <cell r="I44">
            <v>229</v>
          </cell>
          <cell r="J44">
            <v>233</v>
          </cell>
          <cell r="K44">
            <v>116</v>
          </cell>
          <cell r="L44">
            <v>114</v>
          </cell>
          <cell r="M44">
            <v>124</v>
          </cell>
          <cell r="N44">
            <v>142</v>
          </cell>
          <cell r="O44">
            <v>326</v>
          </cell>
          <cell r="P44">
            <v>324</v>
          </cell>
          <cell r="Q44">
            <v>338</v>
          </cell>
          <cell r="R44">
            <v>384</v>
          </cell>
          <cell r="S44">
            <v>170</v>
          </cell>
          <cell r="T44">
            <v>167</v>
          </cell>
          <cell r="U44">
            <v>188</v>
          </cell>
          <cell r="V44">
            <v>266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156</v>
          </cell>
          <cell r="AB44">
            <v>156</v>
          </cell>
          <cell r="AC44">
            <v>208</v>
          </cell>
          <cell r="AD44">
            <v>156</v>
          </cell>
          <cell r="AE44">
            <v>0.56300002336502075</v>
          </cell>
          <cell r="AF44">
            <v>0.54100000858306885</v>
          </cell>
          <cell r="AG44">
            <v>0.58700001239776611</v>
          </cell>
          <cell r="AH44">
            <v>0.82099997997283936</v>
          </cell>
          <cell r="AI44">
            <v>0</v>
          </cell>
          <cell r="AJ44">
            <v>54</v>
          </cell>
          <cell r="AK44">
            <v>53</v>
          </cell>
          <cell r="AL44">
            <v>64</v>
          </cell>
          <cell r="AM44">
            <v>124</v>
          </cell>
          <cell r="AN44">
            <v>0.34615384615384615</v>
          </cell>
          <cell r="AO44">
            <v>0.33974358974358976</v>
          </cell>
          <cell r="AP44">
            <v>0.30769230769230771</v>
          </cell>
          <cell r="AQ44">
            <v>0.79487179487179482</v>
          </cell>
          <cell r="AR44">
            <v>73.75</v>
          </cell>
          <cell r="AS44">
            <v>0.44711538461538458</v>
          </cell>
          <cell r="AT44">
            <v>0.45920214417172783</v>
          </cell>
          <cell r="AU44">
            <v>0.51988214616842365</v>
          </cell>
          <cell r="AV44">
            <v>96</v>
          </cell>
          <cell r="AW44">
            <v>98</v>
          </cell>
          <cell r="AX44">
            <v>109</v>
          </cell>
          <cell r="AY44">
            <v>151</v>
          </cell>
          <cell r="AZ44">
            <v>0.61538461538461542</v>
          </cell>
          <cell r="BA44">
            <v>0.62820512820512819</v>
          </cell>
          <cell r="BB44">
            <v>0.52403846153846156</v>
          </cell>
          <cell r="BC44">
            <v>0.96794871794871795</v>
          </cell>
          <cell r="BD44">
            <v>113.5</v>
          </cell>
          <cell r="BE44">
            <v>0.68389423076923084</v>
          </cell>
          <cell r="BF44">
            <v>0.22594724678905562</v>
          </cell>
          <cell r="BG44">
            <v>0.28508264329097127</v>
          </cell>
          <cell r="BH44">
            <v>0.64977973568281944</v>
          </cell>
        </row>
        <row r="45">
          <cell r="B45">
            <v>4</v>
          </cell>
          <cell r="C45">
            <v>1864</v>
          </cell>
          <cell r="D45" t="str">
            <v>g01E08</v>
          </cell>
          <cell r="E45" t="str">
            <v>cIGA-RA</v>
          </cell>
          <cell r="F45" t="str">
            <v>crb</v>
          </cell>
          <cell r="G45">
            <v>288</v>
          </cell>
          <cell r="H45">
            <v>327</v>
          </cell>
          <cell r="I45">
            <v>294</v>
          </cell>
          <cell r="J45">
            <v>316</v>
          </cell>
          <cell r="K45">
            <v>257</v>
          </cell>
          <cell r="L45">
            <v>293</v>
          </cell>
          <cell r="M45">
            <v>252</v>
          </cell>
          <cell r="N45">
            <v>274</v>
          </cell>
          <cell r="O45">
            <v>340</v>
          </cell>
          <cell r="P45">
            <v>377</v>
          </cell>
          <cell r="Q45">
            <v>357</v>
          </cell>
          <cell r="R45">
            <v>389</v>
          </cell>
          <cell r="S45">
            <v>389</v>
          </cell>
          <cell r="T45">
            <v>421</v>
          </cell>
          <cell r="U45">
            <v>391</v>
          </cell>
          <cell r="V45">
            <v>453</v>
          </cell>
          <cell r="W45">
            <v>0</v>
          </cell>
          <cell r="X45">
            <v>-50</v>
          </cell>
          <cell r="Y45">
            <v>-50</v>
          </cell>
          <cell r="Z45">
            <v>0</v>
          </cell>
          <cell r="AA45">
            <v>156</v>
          </cell>
          <cell r="AB45">
            <v>120</v>
          </cell>
          <cell r="AC45">
            <v>120</v>
          </cell>
          <cell r="AD45">
            <v>208</v>
          </cell>
          <cell r="AE45">
            <v>2.5380001068115234</v>
          </cell>
          <cell r="AF45">
            <v>2.559999942779541</v>
          </cell>
          <cell r="AG45">
            <v>2.2060000896453857</v>
          </cell>
          <cell r="AH45">
            <v>2.4519999027252197</v>
          </cell>
          <cell r="AI45">
            <v>-100</v>
          </cell>
          <cell r="AJ45">
            <v>132</v>
          </cell>
          <cell r="AK45">
            <v>0</v>
          </cell>
          <cell r="AL45">
            <v>0</v>
          </cell>
          <cell r="AM45">
            <v>179</v>
          </cell>
          <cell r="AN45">
            <v>0.84615384615384615</v>
          </cell>
          <cell r="AO45">
            <v>0</v>
          </cell>
          <cell r="AP45">
            <v>0</v>
          </cell>
          <cell r="AQ45">
            <v>0.86057692307692313</v>
          </cell>
          <cell r="AR45">
            <v>155.5</v>
          </cell>
          <cell r="AS45">
            <v>0.85336538461538458</v>
          </cell>
          <cell r="AT45">
            <v>0.21372359302744523</v>
          </cell>
          <cell r="AU45">
            <v>1.1951100527117564E-2</v>
          </cell>
          <cell r="AV45">
            <v>52</v>
          </cell>
          <cell r="AW45">
            <v>0</v>
          </cell>
          <cell r="AX45">
            <v>0</v>
          </cell>
          <cell r="AY45">
            <v>73</v>
          </cell>
          <cell r="AZ45">
            <v>0.33333333333333331</v>
          </cell>
          <cell r="BA45">
            <v>0</v>
          </cell>
          <cell r="BB45">
            <v>0</v>
          </cell>
          <cell r="BC45">
            <v>0.35096153846153844</v>
          </cell>
          <cell r="BD45">
            <v>62.5</v>
          </cell>
          <cell r="BE45">
            <v>0.3421474358974359</v>
          </cell>
          <cell r="BF45">
            <v>0.23758787847867996</v>
          </cell>
          <cell r="BG45">
            <v>3.643173111499276E-2</v>
          </cell>
          <cell r="BH45">
            <v>2.488</v>
          </cell>
        </row>
        <row r="46">
          <cell r="B46">
            <v>15</v>
          </cell>
          <cell r="C46">
            <v>1864</v>
          </cell>
          <cell r="D46" t="str">
            <v>g01F08</v>
          </cell>
          <cell r="E46" t="str">
            <v>cIGA-RA</v>
          </cell>
          <cell r="F46" t="str">
            <v>crb</v>
          </cell>
          <cell r="G46">
            <v>264</v>
          </cell>
          <cell r="H46">
            <v>269</v>
          </cell>
          <cell r="I46">
            <v>296</v>
          </cell>
          <cell r="J46">
            <v>309</v>
          </cell>
          <cell r="K46">
            <v>235</v>
          </cell>
          <cell r="L46">
            <v>236</v>
          </cell>
          <cell r="M46">
            <v>256</v>
          </cell>
          <cell r="N46">
            <v>264</v>
          </cell>
          <cell r="O46">
            <v>308</v>
          </cell>
          <cell r="P46">
            <v>304</v>
          </cell>
          <cell r="Q46">
            <v>365</v>
          </cell>
          <cell r="R46">
            <v>376</v>
          </cell>
          <cell r="S46">
            <v>390</v>
          </cell>
          <cell r="T46">
            <v>362</v>
          </cell>
          <cell r="U46">
            <v>447</v>
          </cell>
          <cell r="V46">
            <v>482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208</v>
          </cell>
          <cell r="AB46">
            <v>156</v>
          </cell>
          <cell r="AC46">
            <v>208</v>
          </cell>
          <cell r="AD46">
            <v>208</v>
          </cell>
          <cell r="AE46">
            <v>3.5230000019073486</v>
          </cell>
          <cell r="AF46">
            <v>3.5999999046325684</v>
          </cell>
          <cell r="AG46">
            <v>2.7679998874664307</v>
          </cell>
          <cell r="AH46">
            <v>3.2539999485015869</v>
          </cell>
          <cell r="AI46">
            <v>0</v>
          </cell>
          <cell r="AJ46">
            <v>155</v>
          </cell>
          <cell r="AK46">
            <v>126</v>
          </cell>
          <cell r="AL46">
            <v>191</v>
          </cell>
          <cell r="AM46">
            <v>218</v>
          </cell>
          <cell r="AN46">
            <v>0.74519230769230771</v>
          </cell>
          <cell r="AO46">
            <v>0.80769230769230771</v>
          </cell>
          <cell r="AP46">
            <v>0.91826923076923073</v>
          </cell>
          <cell r="AQ46">
            <v>1.0480769230769231</v>
          </cell>
          <cell r="AR46">
            <v>172.5</v>
          </cell>
          <cell r="AS46">
            <v>0.87980769230769229</v>
          </cell>
          <cell r="AT46">
            <v>0.23383239455186905</v>
          </cell>
          <cell r="AU46">
            <v>0.15123882517047132</v>
          </cell>
          <cell r="AV46">
            <v>44</v>
          </cell>
          <cell r="AW46">
            <v>35</v>
          </cell>
          <cell r="AX46">
            <v>69</v>
          </cell>
          <cell r="AY46">
            <v>67</v>
          </cell>
          <cell r="AZ46">
            <v>0.21153846153846154</v>
          </cell>
          <cell r="BA46">
            <v>0.22435897435897437</v>
          </cell>
          <cell r="BB46">
            <v>0.33173076923076922</v>
          </cell>
          <cell r="BC46">
            <v>0.32211538461538464</v>
          </cell>
          <cell r="BD46">
            <v>53.75</v>
          </cell>
          <cell r="BE46">
            <v>0.27243589743589741</v>
          </cell>
          <cell r="BF46">
            <v>0.31403673889052286</v>
          </cell>
          <cell r="BG46">
            <v>0.23218534536459523</v>
          </cell>
          <cell r="BH46">
            <v>3.2093023255813953</v>
          </cell>
        </row>
        <row r="47">
          <cell r="B47">
            <v>26</v>
          </cell>
          <cell r="C47">
            <v>1864</v>
          </cell>
          <cell r="D47" t="str">
            <v>g01G08</v>
          </cell>
          <cell r="E47" t="str">
            <v>cIGA-RA</v>
          </cell>
          <cell r="F47" t="str">
            <v>crb</v>
          </cell>
          <cell r="G47">
            <v>213</v>
          </cell>
          <cell r="H47">
            <v>209</v>
          </cell>
          <cell r="I47">
            <v>206</v>
          </cell>
          <cell r="J47">
            <v>208</v>
          </cell>
          <cell r="K47">
            <v>194</v>
          </cell>
          <cell r="L47">
            <v>183</v>
          </cell>
          <cell r="M47">
            <v>171</v>
          </cell>
          <cell r="N47">
            <v>170</v>
          </cell>
          <cell r="O47">
            <v>236</v>
          </cell>
          <cell r="P47">
            <v>237</v>
          </cell>
          <cell r="Q47">
            <v>239</v>
          </cell>
          <cell r="R47">
            <v>250</v>
          </cell>
          <cell r="S47">
            <v>231</v>
          </cell>
          <cell r="T47">
            <v>218</v>
          </cell>
          <cell r="U47">
            <v>219</v>
          </cell>
          <cell r="V47">
            <v>251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156</v>
          </cell>
          <cell r="AB47">
            <v>120</v>
          </cell>
          <cell r="AC47">
            <v>156</v>
          </cell>
          <cell r="AD47">
            <v>156</v>
          </cell>
          <cell r="AE47">
            <v>1.6089999675750732</v>
          </cell>
          <cell r="AF47">
            <v>1.25</v>
          </cell>
          <cell r="AG47">
            <v>1.4550000429153442</v>
          </cell>
          <cell r="AH47">
            <v>1.9290000200271606</v>
          </cell>
          <cell r="AI47">
            <v>0</v>
          </cell>
          <cell r="AJ47">
            <v>37</v>
          </cell>
          <cell r="AK47">
            <v>35</v>
          </cell>
          <cell r="AL47">
            <v>48</v>
          </cell>
          <cell r="AM47">
            <v>81</v>
          </cell>
          <cell r="AN47">
            <v>0.23717948717948717</v>
          </cell>
          <cell r="AO47">
            <v>0.29166666666666669</v>
          </cell>
          <cell r="AP47">
            <v>0.30769230769230771</v>
          </cell>
          <cell r="AQ47">
            <v>0.51923076923076927</v>
          </cell>
          <cell r="AR47">
            <v>50.25</v>
          </cell>
          <cell r="AS47">
            <v>0.33894230769230771</v>
          </cell>
          <cell r="AT47">
            <v>0.42351918194980892</v>
          </cell>
          <cell r="AU47">
            <v>0.36561846068174636</v>
          </cell>
          <cell r="AV47">
            <v>23</v>
          </cell>
          <cell r="AW47">
            <v>28</v>
          </cell>
          <cell r="AX47">
            <v>33</v>
          </cell>
          <cell r="AY47">
            <v>42</v>
          </cell>
          <cell r="AZ47">
            <v>0.14743589743589744</v>
          </cell>
          <cell r="BA47">
            <v>0.23333333333333334</v>
          </cell>
          <cell r="BB47">
            <v>0.21153846153846154</v>
          </cell>
          <cell r="BC47">
            <v>0.26923076923076922</v>
          </cell>
          <cell r="BD47">
            <v>31.5</v>
          </cell>
          <cell r="BE47">
            <v>0.2153846153846154</v>
          </cell>
          <cell r="BF47">
            <v>0.25725387896599405</v>
          </cell>
          <cell r="BG47">
            <v>0.2375489765310406</v>
          </cell>
          <cell r="BH47">
            <v>1.5952380952380953</v>
          </cell>
        </row>
        <row r="48">
          <cell r="B48">
            <v>37</v>
          </cell>
          <cell r="C48">
            <v>1864</v>
          </cell>
          <cell r="D48" t="str">
            <v>g01H08</v>
          </cell>
          <cell r="E48" t="str">
            <v>cIGA-RA</v>
          </cell>
          <cell r="F48" t="str">
            <v>crb</v>
          </cell>
          <cell r="G48">
            <v>263</v>
          </cell>
          <cell r="H48">
            <v>269</v>
          </cell>
          <cell r="I48">
            <v>284</v>
          </cell>
          <cell r="J48">
            <v>285</v>
          </cell>
          <cell r="K48">
            <v>316</v>
          </cell>
          <cell r="L48">
            <v>323</v>
          </cell>
          <cell r="M48">
            <v>336</v>
          </cell>
          <cell r="N48">
            <v>335</v>
          </cell>
          <cell r="O48">
            <v>331</v>
          </cell>
          <cell r="P48">
            <v>325</v>
          </cell>
          <cell r="Q48">
            <v>374</v>
          </cell>
          <cell r="R48">
            <v>365</v>
          </cell>
          <cell r="S48">
            <v>398</v>
          </cell>
          <cell r="T48">
            <v>400</v>
          </cell>
          <cell r="U48">
            <v>461</v>
          </cell>
          <cell r="V48">
            <v>436</v>
          </cell>
          <cell r="W48">
            <v>0</v>
          </cell>
          <cell r="X48">
            <v>-50</v>
          </cell>
          <cell r="Y48">
            <v>-50</v>
          </cell>
          <cell r="Z48">
            <v>-50</v>
          </cell>
          <cell r="AA48">
            <v>208</v>
          </cell>
          <cell r="AB48">
            <v>120</v>
          </cell>
          <cell r="AC48">
            <v>120</v>
          </cell>
          <cell r="AD48">
            <v>120</v>
          </cell>
          <cell r="AE48">
            <v>1.2059999704360962</v>
          </cell>
          <cell r="AF48">
            <v>1.375</v>
          </cell>
          <cell r="AG48">
            <v>1.3890000581741333</v>
          </cell>
          <cell r="AH48">
            <v>1.2630000114440918</v>
          </cell>
          <cell r="AI48">
            <v>-150</v>
          </cell>
          <cell r="AJ48">
            <v>82</v>
          </cell>
          <cell r="AK48">
            <v>0</v>
          </cell>
          <cell r="AL48">
            <v>0</v>
          </cell>
          <cell r="AM48">
            <v>0</v>
          </cell>
          <cell r="AN48">
            <v>0.39423076923076922</v>
          </cell>
          <cell r="AO48">
            <v>0</v>
          </cell>
          <cell r="AP48">
            <v>0</v>
          </cell>
          <cell r="AQ48">
            <v>0</v>
          </cell>
          <cell r="AR48">
            <v>82</v>
          </cell>
          <cell r="AS48">
            <v>0.39423076923076922</v>
          </cell>
          <cell r="AT48" t="e">
            <v>#DIV/0!</v>
          </cell>
          <cell r="AU48" t="e">
            <v>#DIV/0!</v>
          </cell>
          <cell r="AV48">
            <v>68</v>
          </cell>
          <cell r="AW48">
            <v>0</v>
          </cell>
          <cell r="AX48">
            <v>0</v>
          </cell>
          <cell r="AY48">
            <v>0</v>
          </cell>
          <cell r="AZ48">
            <v>0.32692307692307693</v>
          </cell>
          <cell r="BA48">
            <v>0</v>
          </cell>
          <cell r="BB48">
            <v>0</v>
          </cell>
          <cell r="BC48">
            <v>0</v>
          </cell>
          <cell r="BD48">
            <v>68</v>
          </cell>
          <cell r="BE48">
            <v>0.32692307692307693</v>
          </cell>
          <cell r="BF48" t="e">
            <v>#DIV/0!</v>
          </cell>
          <cell r="BG48" t="e">
            <v>#DIV/0!</v>
          </cell>
          <cell r="BH48">
            <v>1.2058823529411764</v>
          </cell>
        </row>
        <row r="49">
          <cell r="B49">
            <v>48</v>
          </cell>
          <cell r="C49">
            <v>1864</v>
          </cell>
          <cell r="D49" t="str">
            <v>g02E09</v>
          </cell>
          <cell r="E49" t="str">
            <v>cIGA-RA</v>
          </cell>
          <cell r="F49" t="str">
            <v>crb</v>
          </cell>
          <cell r="G49">
            <v>225</v>
          </cell>
          <cell r="H49">
            <v>220</v>
          </cell>
          <cell r="I49">
            <v>223</v>
          </cell>
          <cell r="J49">
            <v>222</v>
          </cell>
          <cell r="K49">
            <v>143</v>
          </cell>
          <cell r="L49">
            <v>135</v>
          </cell>
          <cell r="M49">
            <v>132</v>
          </cell>
          <cell r="N49">
            <v>126</v>
          </cell>
          <cell r="O49">
            <v>298</v>
          </cell>
          <cell r="P49">
            <v>312</v>
          </cell>
          <cell r="Q49">
            <v>309</v>
          </cell>
          <cell r="R49">
            <v>294</v>
          </cell>
          <cell r="S49">
            <v>186</v>
          </cell>
          <cell r="T49">
            <v>175</v>
          </cell>
          <cell r="U49">
            <v>174</v>
          </cell>
          <cell r="V49">
            <v>167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156</v>
          </cell>
          <cell r="AB49">
            <v>120</v>
          </cell>
          <cell r="AC49">
            <v>120</v>
          </cell>
          <cell r="AD49">
            <v>156</v>
          </cell>
          <cell r="AE49">
            <v>0.58899998664855957</v>
          </cell>
          <cell r="AF49">
            <v>0.43500000238418579</v>
          </cell>
          <cell r="AG49">
            <v>0.48800000548362732</v>
          </cell>
          <cell r="AH49">
            <v>0.5690000057220459</v>
          </cell>
          <cell r="AI49">
            <v>0</v>
          </cell>
          <cell r="AJ49">
            <v>43</v>
          </cell>
          <cell r="AK49">
            <v>40</v>
          </cell>
          <cell r="AL49">
            <v>42</v>
          </cell>
          <cell r="AM49">
            <v>41</v>
          </cell>
          <cell r="AN49">
            <v>0.27564102564102566</v>
          </cell>
          <cell r="AO49">
            <v>0.33333333333333331</v>
          </cell>
          <cell r="AP49">
            <v>0.35</v>
          </cell>
          <cell r="AQ49">
            <v>0.26282051282051283</v>
          </cell>
          <cell r="AR49">
            <v>41.5</v>
          </cell>
          <cell r="AS49">
            <v>0.30544871794871797</v>
          </cell>
          <cell r="AT49">
            <v>3.1108299969537484E-2</v>
          </cell>
          <cell r="AU49">
            <v>0.13977083063166049</v>
          </cell>
          <cell r="AV49">
            <v>73</v>
          </cell>
          <cell r="AW49">
            <v>92</v>
          </cell>
          <cell r="AX49">
            <v>86</v>
          </cell>
          <cell r="AY49">
            <v>72</v>
          </cell>
          <cell r="AZ49">
            <v>0.46794871794871795</v>
          </cell>
          <cell r="BA49">
            <v>0.76666666666666672</v>
          </cell>
          <cell r="BB49">
            <v>0.71666666666666667</v>
          </cell>
          <cell r="BC49">
            <v>0.46153846153846156</v>
          </cell>
          <cell r="BD49">
            <v>80.75</v>
          </cell>
          <cell r="BE49">
            <v>0.60320512820512828</v>
          </cell>
          <cell r="BF49">
            <v>0.12191487657892557</v>
          </cell>
          <cell r="BG49">
            <v>0.26724016356132579</v>
          </cell>
          <cell r="BH49">
            <v>0.51393188854489169</v>
          </cell>
        </row>
        <row r="50">
          <cell r="B50">
            <v>59</v>
          </cell>
          <cell r="C50">
            <v>1864</v>
          </cell>
          <cell r="D50" t="str">
            <v>g02F09</v>
          </cell>
          <cell r="E50" t="str">
            <v>cIGA-RA</v>
          </cell>
          <cell r="F50" t="str">
            <v>crb</v>
          </cell>
          <cell r="G50">
            <v>267</v>
          </cell>
          <cell r="H50">
            <v>267</v>
          </cell>
          <cell r="I50">
            <v>269</v>
          </cell>
          <cell r="J50">
            <v>281</v>
          </cell>
          <cell r="K50">
            <v>168</v>
          </cell>
          <cell r="L50">
            <v>174</v>
          </cell>
          <cell r="M50">
            <v>178</v>
          </cell>
          <cell r="N50">
            <v>184</v>
          </cell>
          <cell r="O50">
            <v>403</v>
          </cell>
          <cell r="P50">
            <v>408</v>
          </cell>
          <cell r="Q50">
            <v>407</v>
          </cell>
          <cell r="R50">
            <v>478</v>
          </cell>
          <cell r="S50">
            <v>209</v>
          </cell>
          <cell r="T50">
            <v>218</v>
          </cell>
          <cell r="U50">
            <v>221</v>
          </cell>
          <cell r="V50">
            <v>251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156</v>
          </cell>
          <cell r="AB50">
            <v>156</v>
          </cell>
          <cell r="AC50">
            <v>156</v>
          </cell>
          <cell r="AD50">
            <v>156</v>
          </cell>
          <cell r="AE50">
            <v>0.30099999904632568</v>
          </cell>
          <cell r="AF50">
            <v>0.31200000643730164</v>
          </cell>
          <cell r="AG50">
            <v>0.31200000643730164</v>
          </cell>
          <cell r="AH50">
            <v>0.34000000357627869</v>
          </cell>
          <cell r="AI50">
            <v>0</v>
          </cell>
          <cell r="AJ50">
            <v>41</v>
          </cell>
          <cell r="AK50">
            <v>44</v>
          </cell>
          <cell r="AL50">
            <v>43</v>
          </cell>
          <cell r="AM50">
            <v>67</v>
          </cell>
          <cell r="AN50">
            <v>0.26282051282051283</v>
          </cell>
          <cell r="AO50">
            <v>0.28205128205128205</v>
          </cell>
          <cell r="AP50">
            <v>0.27564102564102566</v>
          </cell>
          <cell r="AQ50">
            <v>0.42948717948717946</v>
          </cell>
          <cell r="AR50">
            <v>48.75</v>
          </cell>
          <cell r="AS50">
            <v>0.3125</v>
          </cell>
          <cell r="AT50">
            <v>0.25088054439599772</v>
          </cell>
          <cell r="AU50">
            <v>0.25088054439599733</v>
          </cell>
          <cell r="AV50">
            <v>136</v>
          </cell>
          <cell r="AW50">
            <v>141</v>
          </cell>
          <cell r="AX50">
            <v>138</v>
          </cell>
          <cell r="AY50">
            <v>197</v>
          </cell>
          <cell r="AZ50">
            <v>0.87179487179487181</v>
          </cell>
          <cell r="BA50">
            <v>0.90384615384615385</v>
          </cell>
          <cell r="BB50">
            <v>0.88461538461538458</v>
          </cell>
          <cell r="BC50">
            <v>1.2628205128205128</v>
          </cell>
          <cell r="BD50">
            <v>153</v>
          </cell>
          <cell r="BE50">
            <v>0.98076923076923073</v>
          </cell>
          <cell r="BF50">
            <v>0.19219094743129367</v>
          </cell>
          <cell r="BG50">
            <v>0.19219094743129383</v>
          </cell>
          <cell r="BH50">
            <v>0.31862745098039214</v>
          </cell>
        </row>
        <row r="51">
          <cell r="B51">
            <v>70</v>
          </cell>
          <cell r="C51">
            <v>1864</v>
          </cell>
          <cell r="D51" t="str">
            <v>g02G09</v>
          </cell>
          <cell r="E51" t="str">
            <v>cIGA-RA</v>
          </cell>
          <cell r="F51" t="str">
            <v>crb</v>
          </cell>
          <cell r="G51">
            <v>239</v>
          </cell>
          <cell r="H51">
            <v>270</v>
          </cell>
          <cell r="I51">
            <v>262</v>
          </cell>
          <cell r="J51">
            <v>271</v>
          </cell>
          <cell r="K51">
            <v>200</v>
          </cell>
          <cell r="L51">
            <v>231</v>
          </cell>
          <cell r="M51">
            <v>229</v>
          </cell>
          <cell r="N51">
            <v>241</v>
          </cell>
          <cell r="O51">
            <v>356</v>
          </cell>
          <cell r="P51">
            <v>407</v>
          </cell>
          <cell r="Q51">
            <v>388</v>
          </cell>
          <cell r="R51">
            <v>433</v>
          </cell>
          <cell r="S51">
            <v>276</v>
          </cell>
          <cell r="T51">
            <v>331</v>
          </cell>
          <cell r="U51">
            <v>342</v>
          </cell>
          <cell r="V51">
            <v>409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120</v>
          </cell>
          <cell r="AB51">
            <v>120</v>
          </cell>
          <cell r="AC51">
            <v>120</v>
          </cell>
          <cell r="AD51">
            <v>120</v>
          </cell>
          <cell r="AE51">
            <v>0.64999997615814209</v>
          </cell>
          <cell r="AF51">
            <v>0.73000001907348633</v>
          </cell>
          <cell r="AG51">
            <v>0.8970000147819519</v>
          </cell>
          <cell r="AH51">
            <v>1.0369999408721924</v>
          </cell>
          <cell r="AI51">
            <v>0</v>
          </cell>
          <cell r="AJ51">
            <v>76</v>
          </cell>
          <cell r="AK51">
            <v>100</v>
          </cell>
          <cell r="AL51">
            <v>113</v>
          </cell>
          <cell r="AM51">
            <v>168</v>
          </cell>
          <cell r="AN51">
            <v>0.6333333333333333</v>
          </cell>
          <cell r="AO51">
            <v>0.83333333333333337</v>
          </cell>
          <cell r="AP51">
            <v>0.94166666666666665</v>
          </cell>
          <cell r="AQ51">
            <v>1.4</v>
          </cell>
          <cell r="AR51">
            <v>114.25</v>
          </cell>
          <cell r="AS51">
            <v>0.95208333333333328</v>
          </cell>
          <cell r="AT51">
            <v>0.3411228135314523</v>
          </cell>
          <cell r="AU51">
            <v>0.34112281353145263</v>
          </cell>
          <cell r="AV51">
            <v>117</v>
          </cell>
          <cell r="AW51">
            <v>137</v>
          </cell>
          <cell r="AX51">
            <v>126</v>
          </cell>
          <cell r="AY51">
            <v>162</v>
          </cell>
          <cell r="AZ51">
            <v>0.97499999999999998</v>
          </cell>
          <cell r="BA51">
            <v>1.1416666666666666</v>
          </cell>
          <cell r="BB51">
            <v>1.05</v>
          </cell>
          <cell r="BC51">
            <v>1.35</v>
          </cell>
          <cell r="BD51">
            <v>135.5</v>
          </cell>
          <cell r="BE51">
            <v>1.1291666666666669</v>
          </cell>
          <cell r="BF51">
            <v>0.14367470357145229</v>
          </cell>
          <cell r="BG51">
            <v>0.14367470357145076</v>
          </cell>
          <cell r="BH51">
            <v>0.84317343173431736</v>
          </cell>
        </row>
        <row r="52">
          <cell r="B52">
            <v>81</v>
          </cell>
          <cell r="C52">
            <v>1864</v>
          </cell>
          <cell r="D52" t="str">
            <v>g02H09</v>
          </cell>
          <cell r="E52" t="str">
            <v>cIGA-RA</v>
          </cell>
          <cell r="F52" t="str">
            <v>crb</v>
          </cell>
          <cell r="G52">
            <v>229</v>
          </cell>
          <cell r="H52">
            <v>233</v>
          </cell>
          <cell r="I52">
            <v>238</v>
          </cell>
          <cell r="J52">
            <v>254</v>
          </cell>
          <cell r="K52">
            <v>134</v>
          </cell>
          <cell r="L52">
            <v>140</v>
          </cell>
          <cell r="M52">
            <v>149</v>
          </cell>
          <cell r="N52">
            <v>169</v>
          </cell>
          <cell r="O52">
            <v>338</v>
          </cell>
          <cell r="P52">
            <v>345</v>
          </cell>
          <cell r="Q52">
            <v>369</v>
          </cell>
          <cell r="R52">
            <v>400</v>
          </cell>
          <cell r="S52">
            <v>171</v>
          </cell>
          <cell r="T52">
            <v>189</v>
          </cell>
          <cell r="U52">
            <v>217</v>
          </cell>
          <cell r="V52">
            <v>242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156</v>
          </cell>
          <cell r="AB52">
            <v>156</v>
          </cell>
          <cell r="AC52">
            <v>120</v>
          </cell>
          <cell r="AD52">
            <v>120</v>
          </cell>
          <cell r="AE52">
            <v>0.33899998664855957</v>
          </cell>
          <cell r="AF52">
            <v>0.43799999356269836</v>
          </cell>
          <cell r="AG52">
            <v>0.51899999380111694</v>
          </cell>
          <cell r="AH52">
            <v>0.5</v>
          </cell>
          <cell r="AI52">
            <v>0</v>
          </cell>
          <cell r="AJ52">
            <v>37</v>
          </cell>
          <cell r="AK52">
            <v>49</v>
          </cell>
          <cell r="AL52">
            <v>68</v>
          </cell>
          <cell r="AM52">
            <v>73</v>
          </cell>
          <cell r="AN52">
            <v>0.23717948717948717</v>
          </cell>
          <cell r="AO52">
            <v>0.3141025641025641</v>
          </cell>
          <cell r="AP52">
            <v>0.56666666666666665</v>
          </cell>
          <cell r="AQ52">
            <v>0.60833333333333328</v>
          </cell>
          <cell r="AR52">
            <v>56.75</v>
          </cell>
          <cell r="AS52">
            <v>0.43157051282051284</v>
          </cell>
          <cell r="AT52">
            <v>0.29498976286842654</v>
          </cell>
          <cell r="AU52">
            <v>0.42532991550936455</v>
          </cell>
          <cell r="AV52">
            <v>109</v>
          </cell>
          <cell r="AW52">
            <v>112</v>
          </cell>
          <cell r="AX52">
            <v>131</v>
          </cell>
          <cell r="AY52">
            <v>146</v>
          </cell>
          <cell r="AZ52">
            <v>0.69871794871794868</v>
          </cell>
          <cell r="BA52">
            <v>0.71794871794871795</v>
          </cell>
          <cell r="BB52">
            <v>1.0916666666666666</v>
          </cell>
          <cell r="BC52">
            <v>1.2166666666666666</v>
          </cell>
          <cell r="BD52">
            <v>124.5</v>
          </cell>
          <cell r="BE52">
            <v>0.93124999999999991</v>
          </cell>
          <cell r="BF52">
            <v>0.13919781452804239</v>
          </cell>
          <cell r="BG52">
            <v>0.28191057064790326</v>
          </cell>
          <cell r="BH52">
            <v>0.45582329317269077</v>
          </cell>
        </row>
        <row r="53">
          <cell r="B53">
            <v>5</v>
          </cell>
          <cell r="C53">
            <v>1863</v>
          </cell>
          <cell r="D53" t="str">
            <v>g01E08</v>
          </cell>
          <cell r="E53" t="str">
            <v>cIGA-RAF</v>
          </cell>
          <cell r="F53" t="str">
            <v>crb</v>
          </cell>
          <cell r="G53">
            <v>291</v>
          </cell>
          <cell r="H53">
            <v>328</v>
          </cell>
          <cell r="I53">
            <v>308</v>
          </cell>
          <cell r="J53">
            <v>313</v>
          </cell>
          <cell r="K53">
            <v>258</v>
          </cell>
          <cell r="L53">
            <v>300</v>
          </cell>
          <cell r="M53">
            <v>270</v>
          </cell>
          <cell r="N53">
            <v>277</v>
          </cell>
          <cell r="O53">
            <v>530</v>
          </cell>
          <cell r="P53">
            <v>522</v>
          </cell>
          <cell r="Q53">
            <v>560</v>
          </cell>
          <cell r="R53">
            <v>744</v>
          </cell>
          <cell r="S53">
            <v>984</v>
          </cell>
          <cell r="T53">
            <v>901</v>
          </cell>
          <cell r="U53">
            <v>1053</v>
          </cell>
          <cell r="V53">
            <v>1451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208</v>
          </cell>
          <cell r="AB53">
            <v>208</v>
          </cell>
          <cell r="AC53">
            <v>208</v>
          </cell>
          <cell r="AD53">
            <v>208</v>
          </cell>
          <cell r="AE53">
            <v>3.0380001068115234</v>
          </cell>
          <cell r="AF53">
            <v>3.0980000495910645</v>
          </cell>
          <cell r="AG53">
            <v>3.1070001125335693</v>
          </cell>
          <cell r="AH53">
            <v>2.7239999771118164</v>
          </cell>
          <cell r="AI53">
            <v>0</v>
          </cell>
          <cell r="AJ53">
            <v>726</v>
          </cell>
          <cell r="AK53">
            <v>601</v>
          </cell>
          <cell r="AL53">
            <v>783</v>
          </cell>
          <cell r="AM53">
            <v>1174</v>
          </cell>
          <cell r="AN53">
            <v>3.4903846153846154</v>
          </cell>
          <cell r="AO53">
            <v>2.8894230769230771</v>
          </cell>
          <cell r="AP53">
            <v>3.7644230769230771</v>
          </cell>
          <cell r="AQ53">
            <v>5.6442307692307692</v>
          </cell>
          <cell r="AR53">
            <v>821</v>
          </cell>
          <cell r="AS53">
            <v>3.947115384615385</v>
          </cell>
          <cell r="AT53">
            <v>0.30122305876983263</v>
          </cell>
          <cell r="AU53">
            <v>0.3012230587698323</v>
          </cell>
          <cell r="AV53">
            <v>239</v>
          </cell>
          <cell r="AW53">
            <v>194</v>
          </cell>
          <cell r="AX53">
            <v>252</v>
          </cell>
          <cell r="AY53">
            <v>431</v>
          </cell>
          <cell r="AZ53">
            <v>1.1490384615384615</v>
          </cell>
          <cell r="BA53">
            <v>0.93269230769230771</v>
          </cell>
          <cell r="BB53">
            <v>1.2115384615384615</v>
          </cell>
          <cell r="BC53">
            <v>2.0721153846153846</v>
          </cell>
          <cell r="BD53">
            <v>279</v>
          </cell>
          <cell r="BE53">
            <v>1.3413461538461537</v>
          </cell>
          <cell r="BF53">
            <v>0.37396414231605712</v>
          </cell>
          <cell r="BG53">
            <v>0.37396414231605712</v>
          </cell>
          <cell r="BH53">
            <v>2.9426523297491038</v>
          </cell>
        </row>
        <row r="54">
          <cell r="B54">
            <v>16</v>
          </cell>
          <cell r="C54">
            <v>1863</v>
          </cell>
          <cell r="D54" t="str">
            <v>g01F08</v>
          </cell>
          <cell r="E54" t="str">
            <v>cIGA-RAF</v>
          </cell>
          <cell r="F54" t="str">
            <v>crb</v>
          </cell>
          <cell r="G54">
            <v>265</v>
          </cell>
          <cell r="H54">
            <v>274</v>
          </cell>
          <cell r="I54">
            <v>295</v>
          </cell>
          <cell r="J54">
            <v>308</v>
          </cell>
          <cell r="K54">
            <v>236</v>
          </cell>
          <cell r="L54">
            <v>245</v>
          </cell>
          <cell r="M54">
            <v>255</v>
          </cell>
          <cell r="N54">
            <v>269</v>
          </cell>
          <cell r="O54">
            <v>453</v>
          </cell>
          <cell r="P54">
            <v>469</v>
          </cell>
          <cell r="Q54">
            <v>606</v>
          </cell>
          <cell r="R54">
            <v>847</v>
          </cell>
          <cell r="S54">
            <v>949</v>
          </cell>
          <cell r="T54">
            <v>1045</v>
          </cell>
          <cell r="U54">
            <v>1346</v>
          </cell>
          <cell r="V54">
            <v>2028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208</v>
          </cell>
          <cell r="AB54">
            <v>208</v>
          </cell>
          <cell r="AC54">
            <v>208</v>
          </cell>
          <cell r="AD54">
            <v>208</v>
          </cell>
          <cell r="AE54">
            <v>3.7929999828338623</v>
          </cell>
          <cell r="AF54">
            <v>4.1030001640319824</v>
          </cell>
          <cell r="AG54">
            <v>3.5079998970031738</v>
          </cell>
          <cell r="AH54">
            <v>3.2630000114440918</v>
          </cell>
          <cell r="AI54">
            <v>0</v>
          </cell>
          <cell r="AJ54">
            <v>713</v>
          </cell>
          <cell r="AK54">
            <v>800</v>
          </cell>
          <cell r="AL54">
            <v>1091</v>
          </cell>
          <cell r="AM54">
            <v>1759</v>
          </cell>
          <cell r="AN54">
            <v>3.4278846153846154</v>
          </cell>
          <cell r="AO54">
            <v>3.8461538461538463</v>
          </cell>
          <cell r="AP54">
            <v>5.2451923076923075</v>
          </cell>
          <cell r="AQ54">
            <v>8.4567307692307701</v>
          </cell>
          <cell r="AR54">
            <v>1090.75</v>
          </cell>
          <cell r="AS54">
            <v>5.243990384615385</v>
          </cell>
          <cell r="AT54">
            <v>0.43448624163281063</v>
          </cell>
          <cell r="AU54">
            <v>0.43448624163281058</v>
          </cell>
          <cell r="AV54">
            <v>188</v>
          </cell>
          <cell r="AW54">
            <v>195</v>
          </cell>
          <cell r="AX54">
            <v>311</v>
          </cell>
          <cell r="AY54">
            <v>539</v>
          </cell>
          <cell r="AZ54">
            <v>0.90384615384615385</v>
          </cell>
          <cell r="BA54">
            <v>0.9375</v>
          </cell>
          <cell r="BB54">
            <v>1.4951923076923077</v>
          </cell>
          <cell r="BC54">
            <v>2.5913461538461537</v>
          </cell>
          <cell r="BD54">
            <v>308.25</v>
          </cell>
          <cell r="BE54">
            <v>1.4819711538461537</v>
          </cell>
          <cell r="BF54">
            <v>0.53154339972739162</v>
          </cell>
          <cell r="BG54">
            <v>0.53154339972739173</v>
          </cell>
          <cell r="BH54">
            <v>3.5385239253852392</v>
          </cell>
        </row>
        <row r="55">
          <cell r="B55">
            <v>27</v>
          </cell>
          <cell r="C55">
            <v>1863</v>
          </cell>
          <cell r="D55" t="str">
            <v>g01G08</v>
          </cell>
          <cell r="E55" t="str">
            <v>cIGA-RAF</v>
          </cell>
          <cell r="F55" t="str">
            <v>crb</v>
          </cell>
          <cell r="G55">
            <v>213</v>
          </cell>
          <cell r="H55">
            <v>209</v>
          </cell>
          <cell r="I55">
            <v>205</v>
          </cell>
          <cell r="J55">
            <v>209</v>
          </cell>
          <cell r="K55">
            <v>191</v>
          </cell>
          <cell r="L55">
            <v>182</v>
          </cell>
          <cell r="M55">
            <v>169</v>
          </cell>
          <cell r="N55">
            <v>172</v>
          </cell>
          <cell r="O55">
            <v>330</v>
          </cell>
          <cell r="P55">
            <v>325</v>
          </cell>
          <cell r="Q55">
            <v>313</v>
          </cell>
          <cell r="R55">
            <v>339</v>
          </cell>
          <cell r="S55">
            <v>311</v>
          </cell>
          <cell r="T55">
            <v>308</v>
          </cell>
          <cell r="U55">
            <v>277</v>
          </cell>
          <cell r="V55">
            <v>313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208</v>
          </cell>
          <cell r="AB55">
            <v>208</v>
          </cell>
          <cell r="AC55">
            <v>208</v>
          </cell>
          <cell r="AD55">
            <v>208</v>
          </cell>
          <cell r="AE55">
            <v>1.0260000228881836</v>
          </cell>
          <cell r="AF55">
            <v>1.0859999656677246</v>
          </cell>
          <cell r="AG55">
            <v>1</v>
          </cell>
          <cell r="AH55">
            <v>1.0850000381469727</v>
          </cell>
          <cell r="AI55">
            <v>0</v>
          </cell>
          <cell r="AJ55">
            <v>120</v>
          </cell>
          <cell r="AK55">
            <v>126</v>
          </cell>
          <cell r="AL55">
            <v>108</v>
          </cell>
          <cell r="AM55">
            <v>141</v>
          </cell>
          <cell r="AN55">
            <v>0.57692307692307687</v>
          </cell>
          <cell r="AO55">
            <v>0.60576923076923073</v>
          </cell>
          <cell r="AP55">
            <v>0.51923076923076927</v>
          </cell>
          <cell r="AQ55">
            <v>0.67788461538461542</v>
          </cell>
          <cell r="AR55">
            <v>123.75</v>
          </cell>
          <cell r="AS55">
            <v>0.59495192307692302</v>
          </cell>
          <cell r="AT55">
            <v>0.11087210290110905</v>
          </cell>
          <cell r="AU55">
            <v>0.11087210290110946</v>
          </cell>
          <cell r="AV55">
            <v>117</v>
          </cell>
          <cell r="AW55">
            <v>116</v>
          </cell>
          <cell r="AX55">
            <v>108</v>
          </cell>
          <cell r="AY55">
            <v>130</v>
          </cell>
          <cell r="AZ55">
            <v>0.5625</v>
          </cell>
          <cell r="BA55">
            <v>0.55769230769230771</v>
          </cell>
          <cell r="BB55">
            <v>0.51923076923076927</v>
          </cell>
          <cell r="BC55">
            <v>0.625</v>
          </cell>
          <cell r="BD55">
            <v>117.75</v>
          </cell>
          <cell r="BE55">
            <v>0.56610576923076927</v>
          </cell>
          <cell r="BF55">
            <v>7.7332135199704097E-2</v>
          </cell>
          <cell r="BG55">
            <v>7.7332135199702653E-2</v>
          </cell>
          <cell r="BH55">
            <v>1.0509554140127388</v>
          </cell>
        </row>
        <row r="56">
          <cell r="B56">
            <v>38</v>
          </cell>
          <cell r="C56">
            <v>1863</v>
          </cell>
          <cell r="D56" t="str">
            <v>g01H08</v>
          </cell>
          <cell r="E56" t="str">
            <v>cIGA-RAF</v>
          </cell>
          <cell r="F56" t="str">
            <v>crb</v>
          </cell>
          <cell r="G56">
            <v>266</v>
          </cell>
          <cell r="H56">
            <v>272</v>
          </cell>
          <cell r="I56">
            <v>285</v>
          </cell>
          <cell r="J56">
            <v>292</v>
          </cell>
          <cell r="K56">
            <v>325</v>
          </cell>
          <cell r="L56">
            <v>328</v>
          </cell>
          <cell r="M56">
            <v>344</v>
          </cell>
          <cell r="N56">
            <v>347</v>
          </cell>
          <cell r="O56">
            <v>481</v>
          </cell>
          <cell r="P56">
            <v>491</v>
          </cell>
          <cell r="Q56">
            <v>589</v>
          </cell>
          <cell r="R56">
            <v>779</v>
          </cell>
          <cell r="S56">
            <v>580</v>
          </cell>
          <cell r="T56">
            <v>587</v>
          </cell>
          <cell r="U56">
            <v>705</v>
          </cell>
          <cell r="V56">
            <v>1102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256</v>
          </cell>
          <cell r="AB56">
            <v>208</v>
          </cell>
          <cell r="AC56">
            <v>208</v>
          </cell>
          <cell r="AD56">
            <v>208</v>
          </cell>
          <cell r="AE56">
            <v>1.1859999895095825</v>
          </cell>
          <cell r="AF56">
            <v>1.1829999685287476</v>
          </cell>
          <cell r="AG56">
            <v>1.187999963760376</v>
          </cell>
          <cell r="AH56">
            <v>1.5499999523162842</v>
          </cell>
          <cell r="AI56">
            <v>0</v>
          </cell>
          <cell r="AJ56">
            <v>255</v>
          </cell>
          <cell r="AK56">
            <v>259</v>
          </cell>
          <cell r="AL56">
            <v>361</v>
          </cell>
          <cell r="AM56">
            <v>755</v>
          </cell>
          <cell r="AN56">
            <v>0.99609375</v>
          </cell>
          <cell r="AO56">
            <v>1.2451923076923077</v>
          </cell>
          <cell r="AP56">
            <v>1.7355769230769231</v>
          </cell>
          <cell r="AQ56">
            <v>3.6298076923076925</v>
          </cell>
          <cell r="AR56">
            <v>407.5</v>
          </cell>
          <cell r="AS56">
            <v>1.9016676682692308</v>
          </cell>
          <cell r="AT56">
            <v>0.58111168679319514</v>
          </cell>
          <cell r="AU56">
            <v>0.62700101501453331</v>
          </cell>
          <cell r="AV56">
            <v>215</v>
          </cell>
          <cell r="AW56">
            <v>219</v>
          </cell>
          <cell r="AX56">
            <v>304</v>
          </cell>
          <cell r="AY56">
            <v>487</v>
          </cell>
          <cell r="AZ56">
            <v>0.83984375</v>
          </cell>
          <cell r="BA56">
            <v>1.0528846153846154</v>
          </cell>
          <cell r="BB56">
            <v>1.4615384615384615</v>
          </cell>
          <cell r="BC56">
            <v>2.3413461538461537</v>
          </cell>
          <cell r="BD56">
            <v>306.25</v>
          </cell>
          <cell r="BE56">
            <v>1.4239032451923075</v>
          </cell>
          <cell r="BF56">
            <v>0.41566868127055101</v>
          </cell>
          <cell r="BG56">
            <v>0.46618457688079157</v>
          </cell>
          <cell r="BH56">
            <v>1.3306122448979592</v>
          </cell>
        </row>
        <row r="57">
          <cell r="B57">
            <v>49</v>
          </cell>
          <cell r="C57">
            <v>1863</v>
          </cell>
          <cell r="D57" t="str">
            <v>g02E09</v>
          </cell>
          <cell r="E57" t="str">
            <v>cIGA-RAF</v>
          </cell>
          <cell r="F57" t="str">
            <v>crb</v>
          </cell>
          <cell r="G57">
            <v>226</v>
          </cell>
          <cell r="H57">
            <v>220</v>
          </cell>
          <cell r="I57">
            <v>223</v>
          </cell>
          <cell r="J57">
            <v>226</v>
          </cell>
          <cell r="K57">
            <v>143</v>
          </cell>
          <cell r="L57">
            <v>134</v>
          </cell>
          <cell r="M57">
            <v>132</v>
          </cell>
          <cell r="N57">
            <v>126</v>
          </cell>
          <cell r="O57">
            <v>430</v>
          </cell>
          <cell r="P57">
            <v>393</v>
          </cell>
          <cell r="Q57">
            <v>400</v>
          </cell>
          <cell r="R57">
            <v>406</v>
          </cell>
          <cell r="S57">
            <v>228</v>
          </cell>
          <cell r="T57">
            <v>190</v>
          </cell>
          <cell r="U57">
            <v>199</v>
          </cell>
          <cell r="V57">
            <v>194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</v>
          </cell>
          <cell r="AB57">
            <v>156</v>
          </cell>
          <cell r="AC57">
            <v>156</v>
          </cell>
          <cell r="AD57">
            <v>156</v>
          </cell>
          <cell r="AE57">
            <v>0.41699999570846558</v>
          </cell>
          <cell r="AF57">
            <v>0.32400000095367432</v>
          </cell>
          <cell r="AG57">
            <v>0.37900000810623169</v>
          </cell>
          <cell r="AH57">
            <v>0.37799999117851257</v>
          </cell>
          <cell r="AI57">
            <v>0</v>
          </cell>
          <cell r="AJ57">
            <v>85</v>
          </cell>
          <cell r="AK57">
            <v>56</v>
          </cell>
          <cell r="AL57">
            <v>67</v>
          </cell>
          <cell r="AM57">
            <v>68</v>
          </cell>
          <cell r="AN57">
            <v>0.54487179487179482</v>
          </cell>
          <cell r="AO57">
            <v>0.35897435897435898</v>
          </cell>
          <cell r="AP57">
            <v>0.42948717948717946</v>
          </cell>
          <cell r="AQ57">
            <v>0.4358974358974359</v>
          </cell>
          <cell r="AR57">
            <v>69</v>
          </cell>
          <cell r="AS57">
            <v>0.44230769230769229</v>
          </cell>
          <cell r="AT57">
            <v>0.17350999996200939</v>
          </cell>
          <cell r="AU57">
            <v>0.17350999996200933</v>
          </cell>
          <cell r="AV57">
            <v>204</v>
          </cell>
          <cell r="AW57">
            <v>173</v>
          </cell>
          <cell r="AX57">
            <v>177</v>
          </cell>
          <cell r="AY57">
            <v>180</v>
          </cell>
          <cell r="AZ57">
            <v>1.3076923076923077</v>
          </cell>
          <cell r="BA57">
            <v>1.108974358974359</v>
          </cell>
          <cell r="BB57">
            <v>1.1346153846153846</v>
          </cell>
          <cell r="BC57">
            <v>1.1538461538461537</v>
          </cell>
          <cell r="BD57">
            <v>183.5</v>
          </cell>
          <cell r="BE57">
            <v>1.1762820512820513</v>
          </cell>
          <cell r="BF57">
            <v>7.6099400783481971E-2</v>
          </cell>
          <cell r="BG57">
            <v>7.6099400783480778E-2</v>
          </cell>
          <cell r="BH57">
            <v>0.37602179836512262</v>
          </cell>
        </row>
        <row r="58">
          <cell r="B58">
            <v>60</v>
          </cell>
          <cell r="C58">
            <v>1863</v>
          </cell>
          <cell r="D58" t="str">
            <v>g02F09</v>
          </cell>
          <cell r="E58" t="str">
            <v>cIGA-RAF</v>
          </cell>
          <cell r="F58" t="str">
            <v>crb</v>
          </cell>
          <cell r="G58">
            <v>266</v>
          </cell>
          <cell r="H58">
            <v>269</v>
          </cell>
          <cell r="I58">
            <v>272</v>
          </cell>
          <cell r="J58">
            <v>284</v>
          </cell>
          <cell r="K58">
            <v>169</v>
          </cell>
          <cell r="L58">
            <v>176</v>
          </cell>
          <cell r="M58">
            <v>177</v>
          </cell>
          <cell r="N58">
            <v>186</v>
          </cell>
          <cell r="O58">
            <v>468</v>
          </cell>
          <cell r="P58">
            <v>468</v>
          </cell>
          <cell r="Q58">
            <v>493</v>
          </cell>
          <cell r="R58">
            <v>579</v>
          </cell>
          <cell r="S58">
            <v>244</v>
          </cell>
          <cell r="T58">
            <v>248</v>
          </cell>
          <cell r="U58">
            <v>266</v>
          </cell>
          <cell r="V58">
            <v>311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156</v>
          </cell>
          <cell r="AB58">
            <v>156</v>
          </cell>
          <cell r="AC58">
            <v>208</v>
          </cell>
          <cell r="AD58">
            <v>208</v>
          </cell>
          <cell r="AE58">
            <v>0.37099999189376831</v>
          </cell>
          <cell r="AF58">
            <v>0.3619999885559082</v>
          </cell>
          <cell r="AG58">
            <v>0.40299999713897705</v>
          </cell>
          <cell r="AH58">
            <v>0.42399999499320984</v>
          </cell>
          <cell r="AI58">
            <v>0</v>
          </cell>
          <cell r="AJ58">
            <v>75</v>
          </cell>
          <cell r="AK58">
            <v>72</v>
          </cell>
          <cell r="AL58">
            <v>89</v>
          </cell>
          <cell r="AM58">
            <v>125</v>
          </cell>
          <cell r="AN58">
            <v>0.48076923076923078</v>
          </cell>
          <cell r="AO58">
            <v>0.46153846153846156</v>
          </cell>
          <cell r="AP58">
            <v>0.42788461538461536</v>
          </cell>
          <cell r="AQ58">
            <v>0.60096153846153844</v>
          </cell>
          <cell r="AR58">
            <v>90.25</v>
          </cell>
          <cell r="AS58">
            <v>0.49278846153846156</v>
          </cell>
          <cell r="AT58">
            <v>0.2695012317649047</v>
          </cell>
          <cell r="AU58">
            <v>0.15291470498222762</v>
          </cell>
          <cell r="AV58">
            <v>202</v>
          </cell>
          <cell r="AW58">
            <v>199</v>
          </cell>
          <cell r="AX58">
            <v>221</v>
          </cell>
          <cell r="AY58">
            <v>295</v>
          </cell>
          <cell r="AZ58">
            <v>1.2948717948717949</v>
          </cell>
          <cell r="BA58">
            <v>1.2756410256410255</v>
          </cell>
          <cell r="BB58">
            <v>1.0625</v>
          </cell>
          <cell r="BC58">
            <v>1.4182692307692308</v>
          </cell>
          <cell r="BD58">
            <v>229.25</v>
          </cell>
          <cell r="BE58">
            <v>1.2628205128205128</v>
          </cell>
          <cell r="BF58">
            <v>0.19586771003818512</v>
          </cell>
          <cell r="BG58">
            <v>0.11699470684569088</v>
          </cell>
          <cell r="BH58">
            <v>0.3936750272628135</v>
          </cell>
        </row>
        <row r="59">
          <cell r="B59">
            <v>71</v>
          </cell>
          <cell r="C59">
            <v>1863</v>
          </cell>
          <cell r="D59" t="str">
            <v>g02G09</v>
          </cell>
          <cell r="E59" t="str">
            <v>cIGA-RAF</v>
          </cell>
          <cell r="F59" t="str">
            <v>crb</v>
          </cell>
          <cell r="G59">
            <v>243</v>
          </cell>
          <cell r="H59">
            <v>269</v>
          </cell>
          <cell r="I59">
            <v>266</v>
          </cell>
          <cell r="J59">
            <v>276</v>
          </cell>
          <cell r="K59">
            <v>208</v>
          </cell>
          <cell r="L59">
            <v>233</v>
          </cell>
          <cell r="M59">
            <v>239</v>
          </cell>
          <cell r="N59">
            <v>247</v>
          </cell>
          <cell r="O59">
            <v>429</v>
          </cell>
          <cell r="P59">
            <v>462</v>
          </cell>
          <cell r="Q59">
            <v>485</v>
          </cell>
          <cell r="R59">
            <v>527</v>
          </cell>
          <cell r="S59">
            <v>380</v>
          </cell>
          <cell r="T59">
            <v>426</v>
          </cell>
          <cell r="U59">
            <v>484</v>
          </cell>
          <cell r="V59">
            <v>512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120</v>
          </cell>
          <cell r="AB59">
            <v>120</v>
          </cell>
          <cell r="AC59">
            <v>120</v>
          </cell>
          <cell r="AD59">
            <v>120</v>
          </cell>
          <cell r="AE59">
            <v>0.92500001192092896</v>
          </cell>
          <cell r="AF59">
            <v>1</v>
          </cell>
          <cell r="AG59">
            <v>1.1189999580383301</v>
          </cell>
          <cell r="AH59">
            <v>1.0559999942779541</v>
          </cell>
          <cell r="AI59">
            <v>0</v>
          </cell>
          <cell r="AJ59">
            <v>172</v>
          </cell>
          <cell r="AK59">
            <v>193</v>
          </cell>
          <cell r="AL59">
            <v>245</v>
          </cell>
          <cell r="AM59">
            <v>265</v>
          </cell>
          <cell r="AN59">
            <v>1.4333333333333333</v>
          </cell>
          <cell r="AO59">
            <v>1.6083333333333334</v>
          </cell>
          <cell r="AP59">
            <v>2.0416666666666665</v>
          </cell>
          <cell r="AQ59">
            <v>2.2083333333333335</v>
          </cell>
          <cell r="AR59">
            <v>218.75</v>
          </cell>
          <cell r="AS59">
            <v>1.822916666666667</v>
          </cell>
          <cell r="AT59">
            <v>0.19885714285714284</v>
          </cell>
          <cell r="AU59">
            <v>0.19885714285714154</v>
          </cell>
          <cell r="AV59">
            <v>186</v>
          </cell>
          <cell r="AW59">
            <v>193</v>
          </cell>
          <cell r="AX59">
            <v>219</v>
          </cell>
          <cell r="AY59">
            <v>251</v>
          </cell>
          <cell r="AZ59">
            <v>1.55</v>
          </cell>
          <cell r="BA59">
            <v>1.6083333333333334</v>
          </cell>
          <cell r="BB59">
            <v>1.825</v>
          </cell>
          <cell r="BC59">
            <v>2.0916666666666668</v>
          </cell>
          <cell r="BD59">
            <v>212.25</v>
          </cell>
          <cell r="BE59">
            <v>1.76875</v>
          </cell>
          <cell r="BF59">
            <v>0.13888052988090702</v>
          </cell>
          <cell r="BG59">
            <v>0.13888052988090679</v>
          </cell>
          <cell r="BH59">
            <v>1.0306242638398115</v>
          </cell>
        </row>
        <row r="60">
          <cell r="B60">
            <v>82</v>
          </cell>
          <cell r="C60">
            <v>1863</v>
          </cell>
          <cell r="D60" t="str">
            <v>g02H09</v>
          </cell>
          <cell r="E60" t="str">
            <v>cIGA-RAF</v>
          </cell>
          <cell r="F60" t="str">
            <v>crb</v>
          </cell>
          <cell r="G60">
            <v>233</v>
          </cell>
          <cell r="H60">
            <v>236</v>
          </cell>
          <cell r="I60">
            <v>241</v>
          </cell>
          <cell r="J60">
            <v>257</v>
          </cell>
          <cell r="K60">
            <v>139</v>
          </cell>
          <cell r="L60">
            <v>143</v>
          </cell>
          <cell r="M60">
            <v>153</v>
          </cell>
          <cell r="N60">
            <v>172</v>
          </cell>
          <cell r="O60">
            <v>379</v>
          </cell>
          <cell r="P60">
            <v>381</v>
          </cell>
          <cell r="Q60">
            <v>419</v>
          </cell>
          <cell r="R60">
            <v>451</v>
          </cell>
          <cell r="S60">
            <v>221</v>
          </cell>
          <cell r="T60">
            <v>237</v>
          </cell>
          <cell r="U60">
            <v>278</v>
          </cell>
          <cell r="V60">
            <v>322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208</v>
          </cell>
          <cell r="AB60">
            <v>208</v>
          </cell>
          <cell r="AC60">
            <v>208</v>
          </cell>
          <cell r="AD60">
            <v>156</v>
          </cell>
          <cell r="AE60">
            <v>0.56199997663497925</v>
          </cell>
          <cell r="AF60">
            <v>0.64800000190734863</v>
          </cell>
          <cell r="AG60">
            <v>0.70200002193450928</v>
          </cell>
          <cell r="AH60">
            <v>0.77300000190734863</v>
          </cell>
          <cell r="AI60">
            <v>0</v>
          </cell>
          <cell r="AJ60">
            <v>82</v>
          </cell>
          <cell r="AK60">
            <v>94</v>
          </cell>
          <cell r="AL60">
            <v>125</v>
          </cell>
          <cell r="AM60">
            <v>150</v>
          </cell>
          <cell r="AN60">
            <v>0.39423076923076922</v>
          </cell>
          <cell r="AO60">
            <v>0.45192307692307693</v>
          </cell>
          <cell r="AP60">
            <v>0.60096153846153844</v>
          </cell>
          <cell r="AQ60">
            <v>0.96153846153846156</v>
          </cell>
          <cell r="AR60">
            <v>112.75</v>
          </cell>
          <cell r="AS60">
            <v>0.60216346153846156</v>
          </cell>
          <cell r="AT60">
            <v>0.27263411841444052</v>
          </cell>
          <cell r="AU60">
            <v>0.42334822729313271</v>
          </cell>
          <cell r="AV60">
            <v>146</v>
          </cell>
          <cell r="AW60">
            <v>145</v>
          </cell>
          <cell r="AX60">
            <v>178</v>
          </cell>
          <cell r="AY60">
            <v>194</v>
          </cell>
          <cell r="AZ60">
            <v>0.70192307692307687</v>
          </cell>
          <cell r="BA60">
            <v>0.69711538461538458</v>
          </cell>
          <cell r="BB60">
            <v>0.85576923076923073</v>
          </cell>
          <cell r="BC60">
            <v>1.2435897435897436</v>
          </cell>
          <cell r="BD60">
            <v>165.75</v>
          </cell>
          <cell r="BE60">
            <v>0.87459935897435892</v>
          </cell>
          <cell r="BF60">
            <v>0.14649373840455973</v>
          </cell>
          <cell r="BG60">
            <v>0.2936108182916049</v>
          </cell>
          <cell r="BH60">
            <v>0.68024132730015086</v>
          </cell>
        </row>
        <row r="61">
          <cell r="B61">
            <v>6</v>
          </cell>
          <cell r="C61">
            <v>5098</v>
          </cell>
          <cell r="D61" t="str">
            <v>g01E08</v>
          </cell>
          <cell r="E61" t="str">
            <v>cIGA-RAN</v>
          </cell>
          <cell r="F61" t="str">
            <v>crb</v>
          </cell>
          <cell r="G61">
            <v>374</v>
          </cell>
          <cell r="H61">
            <v>316</v>
          </cell>
          <cell r="I61">
            <v>371</v>
          </cell>
          <cell r="J61">
            <v>327</v>
          </cell>
          <cell r="K61">
            <v>364</v>
          </cell>
          <cell r="L61">
            <v>312</v>
          </cell>
          <cell r="M61">
            <v>367</v>
          </cell>
          <cell r="N61">
            <v>313</v>
          </cell>
          <cell r="O61">
            <v>3484</v>
          </cell>
          <cell r="P61">
            <v>3145</v>
          </cell>
          <cell r="Q61">
            <v>949</v>
          </cell>
          <cell r="R61">
            <v>628</v>
          </cell>
          <cell r="S61">
            <v>7431</v>
          </cell>
          <cell r="T61">
            <v>5595</v>
          </cell>
          <cell r="U61">
            <v>1620</v>
          </cell>
          <cell r="V61">
            <v>1009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256</v>
          </cell>
          <cell r="AB61">
            <v>208</v>
          </cell>
          <cell r="AC61">
            <v>208</v>
          </cell>
          <cell r="AD61">
            <v>156</v>
          </cell>
          <cell r="AE61">
            <v>2.2720000743865967</v>
          </cell>
          <cell r="AF61">
            <v>1.8669999837875366</v>
          </cell>
          <cell r="AG61">
            <v>2.1679999828338623</v>
          </cell>
          <cell r="AH61">
            <v>2.312000036239624</v>
          </cell>
          <cell r="AI61">
            <v>0</v>
          </cell>
          <cell r="AJ61">
            <v>7067</v>
          </cell>
          <cell r="AK61">
            <v>5283</v>
          </cell>
          <cell r="AL61">
            <v>1253</v>
          </cell>
          <cell r="AM61">
            <v>696</v>
          </cell>
          <cell r="AN61">
            <v>27.60546875</v>
          </cell>
          <cell r="AO61">
            <v>25.39903846153846</v>
          </cell>
          <cell r="AP61">
            <v>6.0240384615384617</v>
          </cell>
          <cell r="AQ61">
            <v>4.4615384615384617</v>
          </cell>
          <cell r="AR61">
            <v>3574.75</v>
          </cell>
          <cell r="AS61">
            <v>15.872521033653845</v>
          </cell>
          <cell r="AT61">
            <v>0.86661658405975928</v>
          </cell>
          <cell r="AU61">
            <v>0.77641643868399779</v>
          </cell>
          <cell r="AV61">
            <v>3110</v>
          </cell>
          <cell r="AW61">
            <v>2829</v>
          </cell>
          <cell r="AX61">
            <v>578</v>
          </cell>
          <cell r="AY61">
            <v>301</v>
          </cell>
          <cell r="AZ61">
            <v>12.1484375</v>
          </cell>
          <cell r="BA61">
            <v>13.600961538461538</v>
          </cell>
          <cell r="BB61">
            <v>2.7788461538461537</v>
          </cell>
          <cell r="BC61">
            <v>1.9294871794871795</v>
          </cell>
          <cell r="BD61">
            <v>1704.5</v>
          </cell>
          <cell r="BE61">
            <v>7.6144330929487181</v>
          </cell>
          <cell r="BF61">
            <v>0.86215988201127447</v>
          </cell>
          <cell r="BG61">
            <v>0.8027849793882722</v>
          </cell>
          <cell r="BH61">
            <v>2.097242593135817</v>
          </cell>
        </row>
        <row r="62">
          <cell r="B62">
            <v>17</v>
          </cell>
          <cell r="C62">
            <v>5098</v>
          </cell>
          <cell r="D62" t="str">
            <v>g01F08</v>
          </cell>
          <cell r="E62" t="str">
            <v>cIGA-RAN</v>
          </cell>
          <cell r="F62" t="str">
            <v>crb</v>
          </cell>
          <cell r="G62">
            <v>286</v>
          </cell>
          <cell r="H62">
            <v>333</v>
          </cell>
          <cell r="I62">
            <v>397</v>
          </cell>
          <cell r="J62">
            <v>362</v>
          </cell>
          <cell r="K62">
            <v>278</v>
          </cell>
          <cell r="L62">
            <v>303</v>
          </cell>
          <cell r="M62">
            <v>396</v>
          </cell>
          <cell r="N62">
            <v>356</v>
          </cell>
          <cell r="O62">
            <v>761</v>
          </cell>
          <cell r="P62">
            <v>785</v>
          </cell>
          <cell r="Q62">
            <v>821</v>
          </cell>
          <cell r="R62">
            <v>512</v>
          </cell>
          <cell r="S62">
            <v>1768</v>
          </cell>
          <cell r="T62">
            <v>1458</v>
          </cell>
          <cell r="U62">
            <v>1575</v>
          </cell>
          <cell r="V62">
            <v>945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</v>
          </cell>
          <cell r="AB62">
            <v>256</v>
          </cell>
          <cell r="AC62">
            <v>208</v>
          </cell>
          <cell r="AD62">
            <v>156</v>
          </cell>
          <cell r="AE62">
            <v>3.1370000839233398</v>
          </cell>
          <cell r="AF62">
            <v>2.5550000667572021</v>
          </cell>
          <cell r="AG62">
            <v>2.7809998989105225</v>
          </cell>
          <cell r="AH62">
            <v>3.9270000457763672</v>
          </cell>
          <cell r="AI62">
            <v>0</v>
          </cell>
          <cell r="AJ62">
            <v>1490</v>
          </cell>
          <cell r="AK62">
            <v>1155</v>
          </cell>
          <cell r="AL62">
            <v>1179</v>
          </cell>
          <cell r="AM62">
            <v>589</v>
          </cell>
          <cell r="AN62">
            <v>7.1634615384615383</v>
          </cell>
          <cell r="AO62">
            <v>4.51171875</v>
          </cell>
          <cell r="AP62">
            <v>5.6682692307692308</v>
          </cell>
          <cell r="AQ62">
            <v>3.7756410256410255</v>
          </cell>
          <cell r="AR62">
            <v>1103.25</v>
          </cell>
          <cell r="AS62">
            <v>5.2797726362179489</v>
          </cell>
          <cell r="AT62">
            <v>0.34013427308822108</v>
          </cell>
          <cell r="AU62">
            <v>0.27989529001324687</v>
          </cell>
          <cell r="AV62">
            <v>475</v>
          </cell>
          <cell r="AW62">
            <v>452</v>
          </cell>
          <cell r="AX62">
            <v>424</v>
          </cell>
          <cell r="AY62">
            <v>150</v>
          </cell>
          <cell r="AZ62">
            <v>2.2836538461538463</v>
          </cell>
          <cell r="BA62">
            <v>1.765625</v>
          </cell>
          <cell r="BB62">
            <v>2.0384615384615383</v>
          </cell>
          <cell r="BC62">
            <v>0.96153846153846156</v>
          </cell>
          <cell r="BD62">
            <v>375.25</v>
          </cell>
          <cell r="BE62">
            <v>1.7623197115384617</v>
          </cell>
          <cell r="BF62">
            <v>0.40401804782964146</v>
          </cell>
          <cell r="BG62">
            <v>0.32585155886562878</v>
          </cell>
          <cell r="BH62">
            <v>2.9400399733510993</v>
          </cell>
        </row>
        <row r="63">
          <cell r="B63">
            <v>28</v>
          </cell>
          <cell r="C63">
            <v>5098</v>
          </cell>
          <cell r="D63" t="str">
            <v>g01G08</v>
          </cell>
          <cell r="E63" t="str">
            <v>cIGA-RAN</v>
          </cell>
          <cell r="F63" t="str">
            <v>crb</v>
          </cell>
          <cell r="G63">
            <v>244</v>
          </cell>
          <cell r="H63">
            <v>243</v>
          </cell>
          <cell r="I63">
            <v>247</v>
          </cell>
          <cell r="J63">
            <v>232</v>
          </cell>
          <cell r="K63">
            <v>242</v>
          </cell>
          <cell r="L63">
            <v>234</v>
          </cell>
          <cell r="M63">
            <v>385</v>
          </cell>
          <cell r="N63">
            <v>234</v>
          </cell>
          <cell r="O63">
            <v>397</v>
          </cell>
          <cell r="P63">
            <v>495</v>
          </cell>
          <cell r="Q63">
            <v>398</v>
          </cell>
          <cell r="R63">
            <v>370</v>
          </cell>
          <cell r="S63">
            <v>393</v>
          </cell>
          <cell r="T63">
            <v>548</v>
          </cell>
          <cell r="U63">
            <v>1615</v>
          </cell>
          <cell r="V63">
            <v>386</v>
          </cell>
          <cell r="W63">
            <v>0</v>
          </cell>
          <cell r="X63">
            <v>0</v>
          </cell>
          <cell r="Y63">
            <v>-50</v>
          </cell>
          <cell r="Z63">
            <v>0</v>
          </cell>
          <cell r="AA63">
            <v>208</v>
          </cell>
          <cell r="AB63">
            <v>208</v>
          </cell>
          <cell r="AC63">
            <v>120</v>
          </cell>
          <cell r="AD63">
            <v>208</v>
          </cell>
          <cell r="AE63">
            <v>0.9869999885559082</v>
          </cell>
          <cell r="AF63">
            <v>1.2460000514984131</v>
          </cell>
          <cell r="AG63">
            <v>8.1459999084472656</v>
          </cell>
          <cell r="AH63">
            <v>1.1009999513626099</v>
          </cell>
          <cell r="AI63">
            <v>-50</v>
          </cell>
          <cell r="AJ63">
            <v>151</v>
          </cell>
          <cell r="AK63">
            <v>314</v>
          </cell>
          <cell r="AL63">
            <v>0</v>
          </cell>
          <cell r="AM63">
            <v>152</v>
          </cell>
          <cell r="AN63">
            <v>0.72596153846153844</v>
          </cell>
          <cell r="AO63">
            <v>1.5096153846153846</v>
          </cell>
          <cell r="AP63">
            <v>0</v>
          </cell>
          <cell r="AQ63">
            <v>0.73076923076923073</v>
          </cell>
          <cell r="AR63">
            <v>205.66666666666666</v>
          </cell>
          <cell r="AS63">
            <v>0.98878205128205121</v>
          </cell>
          <cell r="AT63">
            <v>0.45617869245038384</v>
          </cell>
          <cell r="AU63">
            <v>0.456178692450384</v>
          </cell>
          <cell r="AV63">
            <v>153</v>
          </cell>
          <cell r="AW63">
            <v>252</v>
          </cell>
          <cell r="AX63">
            <v>0</v>
          </cell>
          <cell r="AY63">
            <v>138</v>
          </cell>
          <cell r="AZ63">
            <v>0.73557692307692313</v>
          </cell>
          <cell r="BA63">
            <v>1.2115384615384615</v>
          </cell>
          <cell r="BB63">
            <v>0</v>
          </cell>
          <cell r="BC63">
            <v>0.66346153846153844</v>
          </cell>
          <cell r="BD63">
            <v>181</v>
          </cell>
          <cell r="BE63">
            <v>0.8701923076923076</v>
          </cell>
          <cell r="BF63">
            <v>0.34222940698228904</v>
          </cell>
          <cell r="BG63">
            <v>0.34222940698228876</v>
          </cell>
          <cell r="BH63">
            <v>1.1362799263351748</v>
          </cell>
        </row>
        <row r="64">
          <cell r="B64">
            <v>39</v>
          </cell>
          <cell r="C64">
            <v>5098</v>
          </cell>
          <cell r="D64" t="str">
            <v>g01H08</v>
          </cell>
          <cell r="E64" t="str">
            <v>cIGA-RAN</v>
          </cell>
          <cell r="F64" t="str">
            <v>crb</v>
          </cell>
          <cell r="G64">
            <v>271</v>
          </cell>
          <cell r="H64">
            <v>271</v>
          </cell>
          <cell r="I64">
            <v>265</v>
          </cell>
          <cell r="J64">
            <v>264</v>
          </cell>
          <cell r="K64">
            <v>354</v>
          </cell>
          <cell r="L64">
            <v>352</v>
          </cell>
          <cell r="M64">
            <v>337</v>
          </cell>
          <cell r="N64">
            <v>339</v>
          </cell>
          <cell r="O64">
            <v>803</v>
          </cell>
          <cell r="P64">
            <v>515</v>
          </cell>
          <cell r="Q64">
            <v>491</v>
          </cell>
          <cell r="R64">
            <v>445</v>
          </cell>
          <cell r="S64">
            <v>1246</v>
          </cell>
          <cell r="T64">
            <v>701</v>
          </cell>
          <cell r="U64">
            <v>662</v>
          </cell>
          <cell r="V64">
            <v>547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256</v>
          </cell>
          <cell r="AB64">
            <v>316</v>
          </cell>
          <cell r="AC64">
            <v>208</v>
          </cell>
          <cell r="AD64">
            <v>208</v>
          </cell>
          <cell r="AE64">
            <v>1.6770000457763672</v>
          </cell>
          <cell r="AF64">
            <v>1.4299999475479126</v>
          </cell>
          <cell r="AG64">
            <v>1.437999963760376</v>
          </cell>
          <cell r="AH64">
            <v>1.1490000486373901</v>
          </cell>
          <cell r="AI64">
            <v>0</v>
          </cell>
          <cell r="AJ64">
            <v>892</v>
          </cell>
          <cell r="AK64">
            <v>349</v>
          </cell>
          <cell r="AL64">
            <v>325</v>
          </cell>
          <cell r="AM64">
            <v>208</v>
          </cell>
          <cell r="AN64">
            <v>3.484375</v>
          </cell>
          <cell r="AO64">
            <v>1.1044303797468353</v>
          </cell>
          <cell r="AP64">
            <v>1.5625</v>
          </cell>
          <cell r="AQ64">
            <v>1</v>
          </cell>
          <cell r="AR64">
            <v>443.5</v>
          </cell>
          <cell r="AS64">
            <v>1.7878263449367089</v>
          </cell>
          <cell r="AT64">
            <v>0.68833948436835324</v>
          </cell>
          <cell r="AU64">
            <v>0.64721924832731736</v>
          </cell>
          <cell r="AV64">
            <v>532</v>
          </cell>
          <cell r="AW64">
            <v>244</v>
          </cell>
          <cell r="AX64">
            <v>226</v>
          </cell>
          <cell r="AY64">
            <v>181</v>
          </cell>
          <cell r="AZ64">
            <v>2.078125</v>
          </cell>
          <cell r="BA64">
            <v>0.77215189873417722</v>
          </cell>
          <cell r="BB64">
            <v>1.0865384615384615</v>
          </cell>
          <cell r="BC64">
            <v>0.87019230769230771</v>
          </cell>
          <cell r="BD64">
            <v>295.75</v>
          </cell>
          <cell r="BE64">
            <v>1.2017519169912365</v>
          </cell>
          <cell r="BF64">
            <v>0.54002713064995911</v>
          </cell>
          <cell r="BG64">
            <v>0.49829746553627496</v>
          </cell>
          <cell r="BH64">
            <v>1.4995773457311918</v>
          </cell>
        </row>
        <row r="65">
          <cell r="B65">
            <v>50</v>
          </cell>
          <cell r="C65">
            <v>5098</v>
          </cell>
          <cell r="D65" t="str">
            <v>g02E09</v>
          </cell>
          <cell r="E65" t="str">
            <v>cIGA-RAN</v>
          </cell>
          <cell r="F65" t="str">
            <v>crb</v>
          </cell>
          <cell r="G65">
            <v>372</v>
          </cell>
          <cell r="H65">
            <v>407</v>
          </cell>
          <cell r="I65">
            <v>285</v>
          </cell>
          <cell r="J65">
            <v>258</v>
          </cell>
          <cell r="K65">
            <v>213</v>
          </cell>
          <cell r="L65">
            <v>222</v>
          </cell>
          <cell r="M65">
            <v>173</v>
          </cell>
          <cell r="N65">
            <v>163</v>
          </cell>
          <cell r="O65">
            <v>607</v>
          </cell>
          <cell r="P65">
            <v>575</v>
          </cell>
          <cell r="Q65">
            <v>556</v>
          </cell>
          <cell r="R65">
            <v>529</v>
          </cell>
          <cell r="S65">
            <v>329</v>
          </cell>
          <cell r="T65">
            <v>304</v>
          </cell>
          <cell r="U65">
            <v>279</v>
          </cell>
          <cell r="V65">
            <v>261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156</v>
          </cell>
          <cell r="AB65">
            <v>120</v>
          </cell>
          <cell r="AC65">
            <v>156</v>
          </cell>
          <cell r="AD65">
            <v>208</v>
          </cell>
          <cell r="AE65">
            <v>0.49399998784065247</v>
          </cell>
          <cell r="AF65">
            <v>0.48800000548362732</v>
          </cell>
          <cell r="AG65">
            <v>0.39100000262260437</v>
          </cell>
          <cell r="AH65">
            <v>0.3619999885559082</v>
          </cell>
          <cell r="AI65">
            <v>0</v>
          </cell>
          <cell r="AJ65">
            <v>116</v>
          </cell>
          <cell r="AK65">
            <v>82</v>
          </cell>
          <cell r="AL65">
            <v>106</v>
          </cell>
          <cell r="AM65">
            <v>98</v>
          </cell>
          <cell r="AN65">
            <v>0.74358974358974361</v>
          </cell>
          <cell r="AO65">
            <v>0.68333333333333335</v>
          </cell>
          <cell r="AP65">
            <v>0.67948717948717952</v>
          </cell>
          <cell r="AQ65">
            <v>0.47115384615384615</v>
          </cell>
          <cell r="AR65">
            <v>100.5</v>
          </cell>
          <cell r="AS65">
            <v>0.64439102564102568</v>
          </cell>
          <cell r="AT65">
            <v>0.14292843400607128</v>
          </cell>
          <cell r="AU65">
            <v>0.18492405629116809</v>
          </cell>
          <cell r="AV65">
            <v>235</v>
          </cell>
          <cell r="AW65">
            <v>168</v>
          </cell>
          <cell r="AX65">
            <v>271</v>
          </cell>
          <cell r="AY65">
            <v>271</v>
          </cell>
          <cell r="AZ65">
            <v>1.5064102564102564</v>
          </cell>
          <cell r="BA65">
            <v>1.4</v>
          </cell>
          <cell r="BB65">
            <v>1.7371794871794872</v>
          </cell>
          <cell r="BC65">
            <v>1.3028846153846154</v>
          </cell>
          <cell r="BD65">
            <v>236.25</v>
          </cell>
          <cell r="BE65">
            <v>1.4866185897435895</v>
          </cell>
          <cell r="BF65">
            <v>0.20555266148466927</v>
          </cell>
          <cell r="BG65">
            <v>0.12550458092129174</v>
          </cell>
          <cell r="BH65">
            <v>0.42539682539682538</v>
          </cell>
        </row>
        <row r="66">
          <cell r="B66">
            <v>61</v>
          </cell>
          <cell r="C66">
            <v>5098</v>
          </cell>
          <cell r="D66" t="str">
            <v>g02F09</v>
          </cell>
          <cell r="E66" t="str">
            <v>cIGA-RAN</v>
          </cell>
          <cell r="F66" t="str">
            <v>crb</v>
          </cell>
          <cell r="G66">
            <v>284</v>
          </cell>
          <cell r="H66">
            <v>277</v>
          </cell>
          <cell r="I66">
            <v>282</v>
          </cell>
          <cell r="J66">
            <v>323</v>
          </cell>
          <cell r="K66">
            <v>176</v>
          </cell>
          <cell r="L66">
            <v>175</v>
          </cell>
          <cell r="M66">
            <v>178</v>
          </cell>
          <cell r="N66">
            <v>196</v>
          </cell>
          <cell r="O66">
            <v>546</v>
          </cell>
          <cell r="P66">
            <v>489</v>
          </cell>
          <cell r="Q66">
            <v>473</v>
          </cell>
          <cell r="R66">
            <v>487</v>
          </cell>
          <cell r="S66">
            <v>293</v>
          </cell>
          <cell r="T66">
            <v>264</v>
          </cell>
          <cell r="U66">
            <v>256</v>
          </cell>
          <cell r="V66">
            <v>252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256</v>
          </cell>
          <cell r="AB66">
            <v>208</v>
          </cell>
          <cell r="AC66">
            <v>208</v>
          </cell>
          <cell r="AD66">
            <v>156</v>
          </cell>
          <cell r="AE66">
            <v>0.44699999690055847</v>
          </cell>
          <cell r="AF66">
            <v>0.41999998688697815</v>
          </cell>
          <cell r="AG66">
            <v>0.40799999237060547</v>
          </cell>
          <cell r="AH66">
            <v>0.34099999070167542</v>
          </cell>
          <cell r="AI66">
            <v>0</v>
          </cell>
          <cell r="AJ66">
            <v>117</v>
          </cell>
          <cell r="AK66">
            <v>89</v>
          </cell>
          <cell r="AL66">
            <v>78</v>
          </cell>
          <cell r="AM66">
            <v>56</v>
          </cell>
          <cell r="AN66">
            <v>0.45703125</v>
          </cell>
          <cell r="AO66">
            <v>0.42788461538461536</v>
          </cell>
          <cell r="AP66">
            <v>0.375</v>
          </cell>
          <cell r="AQ66">
            <v>0.35897435897435898</v>
          </cell>
          <cell r="AR66">
            <v>85</v>
          </cell>
          <cell r="AS66">
            <v>0.40472255608974361</v>
          </cell>
          <cell r="AT66">
            <v>0.29840019419210667</v>
          </cell>
          <cell r="AU66">
            <v>0.11276842508176965</v>
          </cell>
          <cell r="AV66">
            <v>262</v>
          </cell>
          <cell r="AW66">
            <v>212</v>
          </cell>
          <cell r="AX66">
            <v>191</v>
          </cell>
          <cell r="AY66">
            <v>164</v>
          </cell>
          <cell r="AZ66">
            <v>1.0234375</v>
          </cell>
          <cell r="BA66">
            <v>1.0192307692307692</v>
          </cell>
          <cell r="BB66">
            <v>0.91826923076923073</v>
          </cell>
          <cell r="BC66">
            <v>1.0512820512820513</v>
          </cell>
          <cell r="BD66">
            <v>207.25</v>
          </cell>
          <cell r="BE66">
            <v>1.0030548878205128</v>
          </cell>
          <cell r="BF66">
            <v>0.20000858486815529</v>
          </cell>
          <cell r="BG66">
            <v>5.8107925114020298E-2</v>
          </cell>
          <cell r="BH66">
            <v>0.41013268998793728</v>
          </cell>
        </row>
        <row r="67">
          <cell r="B67">
            <v>72</v>
          </cell>
          <cell r="C67">
            <v>5098</v>
          </cell>
          <cell r="D67" t="str">
            <v>g02G09</v>
          </cell>
          <cell r="E67" t="str">
            <v>cIGA-RAN</v>
          </cell>
          <cell r="F67" t="str">
            <v>crb</v>
          </cell>
          <cell r="G67">
            <v>239</v>
          </cell>
          <cell r="H67">
            <v>240</v>
          </cell>
          <cell r="I67">
            <v>266</v>
          </cell>
          <cell r="J67">
            <v>262</v>
          </cell>
          <cell r="K67">
            <v>177</v>
          </cell>
          <cell r="L67">
            <v>186</v>
          </cell>
          <cell r="M67">
            <v>202</v>
          </cell>
          <cell r="N67">
            <v>200</v>
          </cell>
          <cell r="O67">
            <v>364</v>
          </cell>
          <cell r="P67">
            <v>400</v>
          </cell>
          <cell r="Q67">
            <v>422</v>
          </cell>
          <cell r="R67">
            <v>446</v>
          </cell>
          <cell r="S67">
            <v>294</v>
          </cell>
          <cell r="T67">
            <v>325</v>
          </cell>
          <cell r="U67">
            <v>324</v>
          </cell>
          <cell r="V67">
            <v>330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120</v>
          </cell>
          <cell r="AB67">
            <v>120</v>
          </cell>
          <cell r="AC67">
            <v>120</v>
          </cell>
          <cell r="AD67">
            <v>120</v>
          </cell>
          <cell r="AE67">
            <v>0.93599998950958252</v>
          </cell>
          <cell r="AF67">
            <v>0.86900001764297485</v>
          </cell>
          <cell r="AG67">
            <v>0.78200000524520874</v>
          </cell>
          <cell r="AH67">
            <v>0.7070000171661377</v>
          </cell>
          <cell r="AI67">
            <v>0</v>
          </cell>
          <cell r="AJ67">
            <v>117</v>
          </cell>
          <cell r="AK67">
            <v>139</v>
          </cell>
          <cell r="AL67">
            <v>122</v>
          </cell>
          <cell r="AM67">
            <v>130</v>
          </cell>
          <cell r="AN67">
            <v>0.97499999999999998</v>
          </cell>
          <cell r="AO67">
            <v>1.1583333333333334</v>
          </cell>
          <cell r="AP67">
            <v>1.0166666666666666</v>
          </cell>
          <cell r="AQ67">
            <v>1.0833333333333333</v>
          </cell>
          <cell r="AR67">
            <v>127</v>
          </cell>
          <cell r="AS67">
            <v>1.0583333333333333</v>
          </cell>
          <cell r="AT67">
            <v>7.5798052903903693E-2</v>
          </cell>
          <cell r="AU67">
            <v>7.5798052903901764E-2</v>
          </cell>
          <cell r="AV67">
            <v>125</v>
          </cell>
          <cell r="AW67">
            <v>160</v>
          </cell>
          <cell r="AX67">
            <v>156</v>
          </cell>
          <cell r="AY67">
            <v>184</v>
          </cell>
          <cell r="AZ67">
            <v>1.0416666666666667</v>
          </cell>
          <cell r="BA67">
            <v>1.3333333333333333</v>
          </cell>
          <cell r="BB67">
            <v>1.3</v>
          </cell>
          <cell r="BC67">
            <v>1.5333333333333334</v>
          </cell>
          <cell r="BD67">
            <v>156.25</v>
          </cell>
          <cell r="BE67">
            <v>1.3020833333333333</v>
          </cell>
          <cell r="BF67">
            <v>0.15504872352478968</v>
          </cell>
          <cell r="BG67">
            <v>0.15504872352479049</v>
          </cell>
          <cell r="BH67">
            <v>0.81279999999999997</v>
          </cell>
        </row>
        <row r="68">
          <cell r="B68">
            <v>83</v>
          </cell>
          <cell r="C68">
            <v>5098</v>
          </cell>
          <cell r="D68" t="str">
            <v>g02H09</v>
          </cell>
          <cell r="E68" t="str">
            <v>cIGA-RAN</v>
          </cell>
          <cell r="F68" t="str">
            <v>crb</v>
          </cell>
          <cell r="G68">
            <v>279</v>
          </cell>
          <cell r="H68">
            <v>270</v>
          </cell>
          <cell r="I68">
            <v>314</v>
          </cell>
          <cell r="J68">
            <v>274</v>
          </cell>
          <cell r="K68">
            <v>197</v>
          </cell>
          <cell r="L68">
            <v>197</v>
          </cell>
          <cell r="M68">
            <v>217</v>
          </cell>
          <cell r="N68">
            <v>208</v>
          </cell>
          <cell r="O68">
            <v>488</v>
          </cell>
          <cell r="P68">
            <v>467</v>
          </cell>
          <cell r="Q68">
            <v>484</v>
          </cell>
          <cell r="R68">
            <v>451</v>
          </cell>
          <cell r="S68">
            <v>350</v>
          </cell>
          <cell r="T68">
            <v>325</v>
          </cell>
          <cell r="U68">
            <v>334</v>
          </cell>
          <cell r="V68">
            <v>300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208</v>
          </cell>
          <cell r="AB68">
            <v>208</v>
          </cell>
          <cell r="AC68">
            <v>208</v>
          </cell>
          <cell r="AD68">
            <v>208</v>
          </cell>
          <cell r="AE68">
            <v>0.73199999332427979</v>
          </cell>
          <cell r="AF68">
            <v>0.64999997615814209</v>
          </cell>
          <cell r="AG68">
            <v>0.68800002336502075</v>
          </cell>
          <cell r="AH68">
            <v>0.51999998092651367</v>
          </cell>
          <cell r="AI68">
            <v>0</v>
          </cell>
          <cell r="AJ68">
            <v>153</v>
          </cell>
          <cell r="AK68">
            <v>128</v>
          </cell>
          <cell r="AL68">
            <v>117</v>
          </cell>
          <cell r="AM68">
            <v>92</v>
          </cell>
          <cell r="AN68">
            <v>0.73557692307692313</v>
          </cell>
          <cell r="AO68">
            <v>0.61538461538461542</v>
          </cell>
          <cell r="AP68">
            <v>0.5625</v>
          </cell>
          <cell r="AQ68">
            <v>0.44230769230769229</v>
          </cell>
          <cell r="AR68">
            <v>122.5</v>
          </cell>
          <cell r="AS68">
            <v>0.58894230769230771</v>
          </cell>
          <cell r="AT68">
            <v>0.20656986532413324</v>
          </cell>
          <cell r="AU68">
            <v>0.2065698653241326</v>
          </cell>
          <cell r="AV68">
            <v>209</v>
          </cell>
          <cell r="AW68">
            <v>197</v>
          </cell>
          <cell r="AX68">
            <v>170</v>
          </cell>
          <cell r="AY68">
            <v>177</v>
          </cell>
          <cell r="AZ68">
            <v>1.0048076923076923</v>
          </cell>
          <cell r="BA68">
            <v>0.94711538461538458</v>
          </cell>
          <cell r="BB68">
            <v>0.81730769230769229</v>
          </cell>
          <cell r="BC68">
            <v>0.85096153846153844</v>
          </cell>
          <cell r="BD68">
            <v>188.25</v>
          </cell>
          <cell r="BE68">
            <v>0.90504807692307687</v>
          </cell>
          <cell r="BF68">
            <v>9.5358953896500606E-2</v>
          </cell>
          <cell r="BG68">
            <v>9.5358953896501453E-2</v>
          </cell>
          <cell r="BH68">
            <v>0.65073041168658696</v>
          </cell>
        </row>
        <row r="69">
          <cell r="B69">
            <v>7</v>
          </cell>
          <cell r="C69">
            <v>5097</v>
          </cell>
          <cell r="D69" t="str">
            <v>g01E08</v>
          </cell>
          <cell r="E69" t="str">
            <v>cIGA-RAR</v>
          </cell>
          <cell r="F69" t="str">
            <v>crb</v>
          </cell>
          <cell r="G69">
            <v>395</v>
          </cell>
          <cell r="H69">
            <v>318</v>
          </cell>
          <cell r="I69">
            <v>403</v>
          </cell>
          <cell r="J69">
            <v>335</v>
          </cell>
          <cell r="K69">
            <v>378</v>
          </cell>
          <cell r="L69">
            <v>319</v>
          </cell>
          <cell r="M69">
            <v>411</v>
          </cell>
          <cell r="N69">
            <v>325</v>
          </cell>
          <cell r="O69">
            <v>588</v>
          </cell>
          <cell r="P69">
            <v>357</v>
          </cell>
          <cell r="Q69">
            <v>553</v>
          </cell>
          <cell r="R69">
            <v>360</v>
          </cell>
          <cell r="S69">
            <v>681</v>
          </cell>
          <cell r="T69">
            <v>383</v>
          </cell>
          <cell r="U69">
            <v>614</v>
          </cell>
          <cell r="V69">
            <v>381</v>
          </cell>
          <cell r="W69">
            <v>0</v>
          </cell>
          <cell r="X69">
            <v>-50</v>
          </cell>
          <cell r="Y69">
            <v>0</v>
          </cell>
          <cell r="Z69">
            <v>-50</v>
          </cell>
          <cell r="AA69">
            <v>156</v>
          </cell>
          <cell r="AB69">
            <v>120</v>
          </cell>
          <cell r="AC69">
            <v>80</v>
          </cell>
          <cell r="AD69">
            <v>120</v>
          </cell>
          <cell r="AE69">
            <v>1.5700000524520874</v>
          </cell>
          <cell r="AF69">
            <v>1.6410000324249268</v>
          </cell>
          <cell r="AG69">
            <v>1.3530000448226929</v>
          </cell>
          <cell r="AH69">
            <v>2.2400000095367432</v>
          </cell>
          <cell r="AI69">
            <v>-100</v>
          </cell>
          <cell r="AJ69">
            <v>303</v>
          </cell>
          <cell r="AK69">
            <v>0</v>
          </cell>
          <cell r="AL69">
            <v>203</v>
          </cell>
          <cell r="AM69">
            <v>0</v>
          </cell>
          <cell r="AN69">
            <v>1.9423076923076923</v>
          </cell>
          <cell r="AO69">
            <v>0</v>
          </cell>
          <cell r="AP69">
            <v>2.5375000000000001</v>
          </cell>
          <cell r="AQ69">
            <v>0</v>
          </cell>
          <cell r="AR69">
            <v>253</v>
          </cell>
          <cell r="AS69">
            <v>2.2399038461538461</v>
          </cell>
          <cell r="AT69">
            <v>0.2794888463187935</v>
          </cell>
          <cell r="AU69">
            <v>0.18789401054066263</v>
          </cell>
          <cell r="AV69">
            <v>193</v>
          </cell>
          <cell r="AW69">
            <v>0</v>
          </cell>
          <cell r="AX69">
            <v>150</v>
          </cell>
          <cell r="AY69">
            <v>0</v>
          </cell>
          <cell r="AZ69">
            <v>1.2371794871794872</v>
          </cell>
          <cell r="BA69">
            <v>0</v>
          </cell>
          <cell r="BB69">
            <v>1.875</v>
          </cell>
          <cell r="BC69">
            <v>0</v>
          </cell>
          <cell r="BD69">
            <v>171.5</v>
          </cell>
          <cell r="BE69">
            <v>1.5560897435897436</v>
          </cell>
          <cell r="BF69">
            <v>0.17729207924793902</v>
          </cell>
          <cell r="BG69">
            <v>0.28983367550179795</v>
          </cell>
          <cell r="BH69">
            <v>1.4752186588921283</v>
          </cell>
        </row>
        <row r="70">
          <cell r="B70">
            <v>18</v>
          </cell>
          <cell r="C70">
            <v>5097</v>
          </cell>
          <cell r="D70" t="str">
            <v>g01F08</v>
          </cell>
          <cell r="E70" t="str">
            <v>cIGA-RAR</v>
          </cell>
          <cell r="F70" t="str">
            <v>crb</v>
          </cell>
          <cell r="G70">
            <v>290</v>
          </cell>
          <cell r="H70">
            <v>319</v>
          </cell>
          <cell r="I70">
            <v>384</v>
          </cell>
          <cell r="J70">
            <v>349</v>
          </cell>
          <cell r="K70">
            <v>278</v>
          </cell>
          <cell r="L70">
            <v>293</v>
          </cell>
          <cell r="M70">
            <v>381</v>
          </cell>
          <cell r="N70">
            <v>342</v>
          </cell>
          <cell r="O70">
            <v>335</v>
          </cell>
          <cell r="P70">
            <v>404</v>
          </cell>
          <cell r="Q70">
            <v>426</v>
          </cell>
          <cell r="R70">
            <v>371</v>
          </cell>
          <cell r="S70">
            <v>377</v>
          </cell>
          <cell r="T70">
            <v>420</v>
          </cell>
          <cell r="U70">
            <v>442</v>
          </cell>
          <cell r="V70">
            <v>412</v>
          </cell>
          <cell r="W70">
            <v>-50</v>
          </cell>
          <cell r="X70">
            <v>-50</v>
          </cell>
          <cell r="Y70">
            <v>-50</v>
          </cell>
          <cell r="Z70">
            <v>-50</v>
          </cell>
          <cell r="AA70">
            <v>120</v>
          </cell>
          <cell r="AB70">
            <v>120</v>
          </cell>
          <cell r="AC70">
            <v>120</v>
          </cell>
          <cell r="AD70">
            <v>120</v>
          </cell>
          <cell r="AE70">
            <v>2.2000000476837158</v>
          </cell>
          <cell r="AF70">
            <v>1.4939999580383301</v>
          </cell>
          <cell r="AG70">
            <v>1.4520000219345093</v>
          </cell>
          <cell r="AH70">
            <v>3.1819999217987061</v>
          </cell>
          <cell r="AI70">
            <v>-200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 t="e">
            <v>#DIV/0!</v>
          </cell>
          <cell r="AS70" t="e">
            <v>#DIV/0!</v>
          </cell>
          <cell r="AT70" t="e">
            <v>#DIV/0!</v>
          </cell>
          <cell r="AU70" t="e">
            <v>#DIV/0!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 t="e">
            <v>#DIV/0!</v>
          </cell>
          <cell r="BE70" t="e">
            <v>#DIV/0!</v>
          </cell>
          <cell r="BF70" t="e">
            <v>#DIV/0!</v>
          </cell>
          <cell r="BG70" t="e">
            <v>#DIV/0!</v>
          </cell>
          <cell r="BH70" t="e">
            <v>#DIV/0!</v>
          </cell>
        </row>
        <row r="71">
          <cell r="B71">
            <v>29</v>
          </cell>
          <cell r="C71">
            <v>5097</v>
          </cell>
          <cell r="D71" t="str">
            <v>g01G08</v>
          </cell>
          <cell r="E71" t="str">
            <v>cIGA-RAR</v>
          </cell>
          <cell r="F71" t="str">
            <v>crb</v>
          </cell>
          <cell r="G71">
            <v>235</v>
          </cell>
          <cell r="H71">
            <v>240</v>
          </cell>
          <cell r="I71">
            <v>249</v>
          </cell>
          <cell r="J71">
            <v>231</v>
          </cell>
          <cell r="K71">
            <v>233</v>
          </cell>
          <cell r="L71">
            <v>230</v>
          </cell>
          <cell r="M71">
            <v>331</v>
          </cell>
          <cell r="N71">
            <v>229</v>
          </cell>
          <cell r="O71">
            <v>269</v>
          </cell>
          <cell r="P71">
            <v>274</v>
          </cell>
          <cell r="Q71">
            <v>242</v>
          </cell>
          <cell r="R71">
            <v>252</v>
          </cell>
          <cell r="S71">
            <v>264</v>
          </cell>
          <cell r="T71">
            <v>268</v>
          </cell>
          <cell r="U71">
            <v>3168</v>
          </cell>
          <cell r="V71">
            <v>246</v>
          </cell>
          <cell r="W71">
            <v>-50</v>
          </cell>
          <cell r="X71">
            <v>-50</v>
          </cell>
          <cell r="Y71">
            <v>0</v>
          </cell>
          <cell r="Z71">
            <v>-50</v>
          </cell>
          <cell r="AA71">
            <v>120</v>
          </cell>
          <cell r="AB71">
            <v>120</v>
          </cell>
          <cell r="AC71">
            <v>80</v>
          </cell>
          <cell r="AD71">
            <v>120</v>
          </cell>
          <cell r="AE71">
            <v>0.91200000047683716</v>
          </cell>
          <cell r="AF71">
            <v>1.1180000305175781</v>
          </cell>
          <cell r="AG71">
            <v>-405.2860107421875</v>
          </cell>
          <cell r="AH71">
            <v>0.81000000238418579</v>
          </cell>
          <cell r="AI71">
            <v>-150</v>
          </cell>
          <cell r="AJ71">
            <v>0</v>
          </cell>
          <cell r="AK71">
            <v>0</v>
          </cell>
          <cell r="AL71">
            <v>2837</v>
          </cell>
          <cell r="AM71">
            <v>0</v>
          </cell>
          <cell r="AN71">
            <v>0</v>
          </cell>
          <cell r="AO71">
            <v>0</v>
          </cell>
          <cell r="AP71">
            <v>35.462499999999999</v>
          </cell>
          <cell r="AQ71">
            <v>0</v>
          </cell>
          <cell r="AR71">
            <v>2837</v>
          </cell>
          <cell r="AS71">
            <v>35.462499999999999</v>
          </cell>
          <cell r="AT71" t="e">
            <v>#DIV/0!</v>
          </cell>
          <cell r="AU71" t="e">
            <v>#DIV/0!</v>
          </cell>
          <cell r="AV71">
            <v>0</v>
          </cell>
          <cell r="AW71">
            <v>0</v>
          </cell>
          <cell r="AX71">
            <v>-7</v>
          </cell>
          <cell r="AY71">
            <v>0</v>
          </cell>
          <cell r="AZ71">
            <v>0</v>
          </cell>
          <cell r="BA71">
            <v>0</v>
          </cell>
          <cell r="BB71">
            <v>-8.7499999999999994E-2</v>
          </cell>
          <cell r="BC71">
            <v>0</v>
          </cell>
          <cell r="BD71">
            <v>-7</v>
          </cell>
          <cell r="BE71">
            <v>-8.7499999999999994E-2</v>
          </cell>
          <cell r="BF71" t="e">
            <v>#DIV/0!</v>
          </cell>
          <cell r="BG71" t="e">
            <v>#DIV/0!</v>
          </cell>
          <cell r="BH71">
            <v>-405.28571428571428</v>
          </cell>
        </row>
        <row r="72">
          <cell r="B72">
            <v>40</v>
          </cell>
          <cell r="C72">
            <v>5097</v>
          </cell>
          <cell r="D72" t="str">
            <v>g01H08</v>
          </cell>
          <cell r="E72" t="str">
            <v>cIGA-RAR</v>
          </cell>
          <cell r="F72" t="str">
            <v>crb</v>
          </cell>
          <cell r="G72">
            <v>269</v>
          </cell>
          <cell r="H72">
            <v>275</v>
          </cell>
          <cell r="I72">
            <v>262</v>
          </cell>
          <cell r="J72">
            <v>270</v>
          </cell>
          <cell r="K72">
            <v>355</v>
          </cell>
          <cell r="L72">
            <v>355</v>
          </cell>
          <cell r="M72">
            <v>338</v>
          </cell>
          <cell r="N72">
            <v>345</v>
          </cell>
          <cell r="O72">
            <v>308</v>
          </cell>
          <cell r="P72">
            <v>305</v>
          </cell>
          <cell r="Q72">
            <v>303</v>
          </cell>
          <cell r="R72">
            <v>306</v>
          </cell>
          <cell r="S72">
            <v>396</v>
          </cell>
          <cell r="T72">
            <v>392</v>
          </cell>
          <cell r="U72">
            <v>388</v>
          </cell>
          <cell r="V72">
            <v>391</v>
          </cell>
          <cell r="W72">
            <v>-50</v>
          </cell>
          <cell r="X72">
            <v>-50</v>
          </cell>
          <cell r="Y72">
            <v>-50</v>
          </cell>
          <cell r="Z72">
            <v>-50</v>
          </cell>
          <cell r="AA72">
            <v>120</v>
          </cell>
          <cell r="AB72">
            <v>120</v>
          </cell>
          <cell r="AC72">
            <v>120</v>
          </cell>
          <cell r="AD72">
            <v>120</v>
          </cell>
          <cell r="AE72">
            <v>1.0509999990463257</v>
          </cell>
          <cell r="AF72">
            <v>1.2330000400543213</v>
          </cell>
          <cell r="AG72">
            <v>1.2200000286102295</v>
          </cell>
          <cell r="AH72">
            <v>1.2779999971389771</v>
          </cell>
          <cell r="AI72">
            <v>-200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 t="e">
            <v>#DIV/0!</v>
          </cell>
          <cell r="AS72" t="e">
            <v>#DIV/0!</v>
          </cell>
          <cell r="AT72" t="e">
            <v>#DIV/0!</v>
          </cell>
          <cell r="AU72" t="e">
            <v>#DIV/0!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 t="e">
            <v>#DIV/0!</v>
          </cell>
          <cell r="BE72" t="e">
            <v>#DIV/0!</v>
          </cell>
          <cell r="BF72" t="e">
            <v>#DIV/0!</v>
          </cell>
          <cell r="BG72" t="e">
            <v>#DIV/0!</v>
          </cell>
          <cell r="BH72" t="e">
            <v>#DIV/0!</v>
          </cell>
        </row>
        <row r="73">
          <cell r="B73">
            <v>55</v>
          </cell>
          <cell r="C73">
            <v>5097</v>
          </cell>
          <cell r="D73" t="str">
            <v>g02E09</v>
          </cell>
          <cell r="E73" t="str">
            <v>cIGA-RAR</v>
          </cell>
          <cell r="F73" t="str">
            <v>crb</v>
          </cell>
          <cell r="G73">
            <v>367</v>
          </cell>
          <cell r="H73">
            <v>404</v>
          </cell>
          <cell r="I73">
            <v>281</v>
          </cell>
          <cell r="J73">
            <v>264</v>
          </cell>
          <cell r="K73">
            <v>211</v>
          </cell>
          <cell r="L73">
            <v>224</v>
          </cell>
          <cell r="M73">
            <v>169</v>
          </cell>
          <cell r="N73">
            <v>163</v>
          </cell>
          <cell r="O73">
            <v>533</v>
          </cell>
          <cell r="P73">
            <v>468</v>
          </cell>
          <cell r="Q73">
            <v>380</v>
          </cell>
          <cell r="R73">
            <v>352</v>
          </cell>
          <cell r="S73">
            <v>278</v>
          </cell>
          <cell r="T73">
            <v>247</v>
          </cell>
          <cell r="U73">
            <v>194</v>
          </cell>
          <cell r="V73">
            <v>191</v>
          </cell>
          <cell r="W73">
            <v>-50</v>
          </cell>
          <cell r="X73">
            <v>-50</v>
          </cell>
          <cell r="Y73">
            <v>0</v>
          </cell>
          <cell r="Z73">
            <v>0</v>
          </cell>
          <cell r="AA73">
            <v>120</v>
          </cell>
          <cell r="AB73">
            <v>120</v>
          </cell>
          <cell r="AC73">
            <v>80</v>
          </cell>
          <cell r="AD73">
            <v>80</v>
          </cell>
          <cell r="AE73">
            <v>0.40400001406669617</v>
          </cell>
          <cell r="AF73">
            <v>0.35899999737739563</v>
          </cell>
          <cell r="AG73">
            <v>0.25299999117851257</v>
          </cell>
          <cell r="AH73">
            <v>0.31799998879432678</v>
          </cell>
          <cell r="AI73">
            <v>-100</v>
          </cell>
          <cell r="AJ73">
            <v>0</v>
          </cell>
          <cell r="AK73">
            <v>0</v>
          </cell>
          <cell r="AL73">
            <v>25</v>
          </cell>
          <cell r="AM73">
            <v>28</v>
          </cell>
          <cell r="AN73">
            <v>0</v>
          </cell>
          <cell r="AO73">
            <v>0</v>
          </cell>
          <cell r="AP73">
            <v>0.3125</v>
          </cell>
          <cell r="AQ73">
            <v>0.35</v>
          </cell>
          <cell r="AR73">
            <v>26.5</v>
          </cell>
          <cell r="AS73">
            <v>0.33124999999999999</v>
          </cell>
          <cell r="AT73">
            <v>8.0049824285269522E-2</v>
          </cell>
          <cell r="AU73">
            <v>8.0049824285269466E-2</v>
          </cell>
          <cell r="AV73">
            <v>0</v>
          </cell>
          <cell r="AW73">
            <v>0</v>
          </cell>
          <cell r="AX73">
            <v>99</v>
          </cell>
          <cell r="AY73">
            <v>88</v>
          </cell>
          <cell r="AZ73">
            <v>0</v>
          </cell>
          <cell r="BA73">
            <v>0</v>
          </cell>
          <cell r="BB73">
            <v>1.2375</v>
          </cell>
          <cell r="BC73">
            <v>1.1000000000000001</v>
          </cell>
          <cell r="BD73">
            <v>93.5</v>
          </cell>
          <cell r="BE73">
            <v>1.1687500000000002</v>
          </cell>
          <cell r="BF73">
            <v>8.3189033080770289E-2</v>
          </cell>
          <cell r="BG73">
            <v>8.3189033080767624E-2</v>
          </cell>
          <cell r="BH73">
            <v>0.28342245989304815</v>
          </cell>
        </row>
        <row r="74">
          <cell r="B74">
            <v>62</v>
          </cell>
          <cell r="C74">
            <v>5097</v>
          </cell>
          <cell r="D74" t="str">
            <v>g02F09</v>
          </cell>
          <cell r="E74" t="str">
            <v>cIGA-RAR</v>
          </cell>
          <cell r="F74" t="str">
            <v>crb</v>
          </cell>
          <cell r="G74">
            <v>282</v>
          </cell>
          <cell r="H74">
            <v>277</v>
          </cell>
          <cell r="I74">
            <v>280</v>
          </cell>
          <cell r="J74">
            <v>323</v>
          </cell>
          <cell r="K74">
            <v>176</v>
          </cell>
          <cell r="L74">
            <v>177</v>
          </cell>
          <cell r="M74">
            <v>176</v>
          </cell>
          <cell r="N74">
            <v>195</v>
          </cell>
          <cell r="O74">
            <v>378</v>
          </cell>
          <cell r="P74">
            <v>350</v>
          </cell>
          <cell r="Q74">
            <v>350</v>
          </cell>
          <cell r="R74">
            <v>394</v>
          </cell>
          <cell r="S74">
            <v>202</v>
          </cell>
          <cell r="T74">
            <v>197</v>
          </cell>
          <cell r="U74">
            <v>196</v>
          </cell>
          <cell r="V74">
            <v>213</v>
          </cell>
          <cell r="W74">
            <v>0</v>
          </cell>
          <cell r="X74">
            <v>-50</v>
          </cell>
          <cell r="Y74">
            <v>-50</v>
          </cell>
          <cell r="Z74">
            <v>-50</v>
          </cell>
          <cell r="AA74">
            <v>156</v>
          </cell>
          <cell r="AB74">
            <v>120</v>
          </cell>
          <cell r="AC74">
            <v>120</v>
          </cell>
          <cell r="AD74">
            <v>120</v>
          </cell>
          <cell r="AE74">
            <v>0.27099999785423279</v>
          </cell>
          <cell r="AF74">
            <v>0.27399998903274536</v>
          </cell>
          <cell r="AG74">
            <v>0.28600001335144043</v>
          </cell>
          <cell r="AH74">
            <v>0.25400000810623169</v>
          </cell>
          <cell r="AI74">
            <v>-150</v>
          </cell>
          <cell r="AJ74">
            <v>26</v>
          </cell>
          <cell r="AK74">
            <v>0</v>
          </cell>
          <cell r="AL74">
            <v>0</v>
          </cell>
          <cell r="AM74">
            <v>0</v>
          </cell>
          <cell r="AN74">
            <v>0.16666666666666666</v>
          </cell>
          <cell r="AO74">
            <v>0</v>
          </cell>
          <cell r="AP74">
            <v>0</v>
          </cell>
          <cell r="AQ74">
            <v>0</v>
          </cell>
          <cell r="AR74">
            <v>26</v>
          </cell>
          <cell r="AS74">
            <v>0.16666666666666666</v>
          </cell>
          <cell r="AT74" t="e">
            <v>#DIV/0!</v>
          </cell>
          <cell r="AU74" t="e">
            <v>#DIV/0!</v>
          </cell>
          <cell r="AV74">
            <v>96</v>
          </cell>
          <cell r="AW74">
            <v>0</v>
          </cell>
          <cell r="AX74">
            <v>0</v>
          </cell>
          <cell r="AY74">
            <v>0</v>
          </cell>
          <cell r="AZ74">
            <v>0.61538461538461542</v>
          </cell>
          <cell r="BA74">
            <v>0</v>
          </cell>
          <cell r="BB74">
            <v>0</v>
          </cell>
          <cell r="BC74">
            <v>0</v>
          </cell>
          <cell r="BD74">
            <v>96</v>
          </cell>
          <cell r="BE74">
            <v>0.61538461538461542</v>
          </cell>
          <cell r="BF74" t="e">
            <v>#DIV/0!</v>
          </cell>
          <cell r="BG74" t="e">
            <v>#DIV/0!</v>
          </cell>
          <cell r="BH74">
            <v>0.27083333333333331</v>
          </cell>
        </row>
        <row r="75">
          <cell r="B75">
            <v>73</v>
          </cell>
          <cell r="C75">
            <v>5097</v>
          </cell>
          <cell r="D75" t="str">
            <v>g02G09</v>
          </cell>
          <cell r="E75" t="str">
            <v>cIGA-RAR</v>
          </cell>
          <cell r="F75" t="str">
            <v>crb</v>
          </cell>
          <cell r="G75">
            <v>240</v>
          </cell>
          <cell r="H75">
            <v>241</v>
          </cell>
          <cell r="I75">
            <v>264</v>
          </cell>
          <cell r="J75">
            <v>260</v>
          </cell>
          <cell r="K75">
            <v>178</v>
          </cell>
          <cell r="L75">
            <v>186</v>
          </cell>
          <cell r="M75">
            <v>201</v>
          </cell>
          <cell r="N75">
            <v>197</v>
          </cell>
          <cell r="O75">
            <v>296</v>
          </cell>
          <cell r="P75">
            <v>299</v>
          </cell>
          <cell r="Q75">
            <v>324</v>
          </cell>
          <cell r="R75">
            <v>347</v>
          </cell>
          <cell r="S75">
            <v>202</v>
          </cell>
          <cell r="T75">
            <v>205</v>
          </cell>
          <cell r="U75">
            <v>221</v>
          </cell>
          <cell r="V75">
            <v>237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120</v>
          </cell>
          <cell r="AB75">
            <v>120</v>
          </cell>
          <cell r="AC75">
            <v>120</v>
          </cell>
          <cell r="AD75">
            <v>120</v>
          </cell>
          <cell r="AE75">
            <v>0.42899999022483826</v>
          </cell>
          <cell r="AF75">
            <v>0.32800000905990601</v>
          </cell>
          <cell r="AG75">
            <v>0.33300000429153442</v>
          </cell>
          <cell r="AH75">
            <v>0.46000000834465027</v>
          </cell>
          <cell r="AI75">
            <v>0</v>
          </cell>
          <cell r="AJ75">
            <v>24</v>
          </cell>
          <cell r="AK75">
            <v>19</v>
          </cell>
          <cell r="AL75">
            <v>20</v>
          </cell>
          <cell r="AM75">
            <v>40</v>
          </cell>
          <cell r="AN75">
            <v>0.2</v>
          </cell>
          <cell r="AO75">
            <v>0.15833333333333333</v>
          </cell>
          <cell r="AP75">
            <v>0.16666666666666666</v>
          </cell>
          <cell r="AQ75">
            <v>0.33333333333333331</v>
          </cell>
          <cell r="AR75">
            <v>25.75</v>
          </cell>
          <cell r="AS75">
            <v>0.21458333333333335</v>
          </cell>
          <cell r="AT75">
            <v>0.37835023289774711</v>
          </cell>
          <cell r="AU75">
            <v>0.37835023289774694</v>
          </cell>
          <cell r="AV75">
            <v>56</v>
          </cell>
          <cell r="AW75">
            <v>58</v>
          </cell>
          <cell r="AX75">
            <v>60</v>
          </cell>
          <cell r="AY75">
            <v>87</v>
          </cell>
          <cell r="AZ75">
            <v>0.46666666666666667</v>
          </cell>
          <cell r="BA75">
            <v>0.48333333333333334</v>
          </cell>
          <cell r="BB75">
            <v>0.5</v>
          </cell>
          <cell r="BC75">
            <v>0.72499999999999998</v>
          </cell>
          <cell r="BD75">
            <v>65.25</v>
          </cell>
          <cell r="BE75">
            <v>0.54374999999999996</v>
          </cell>
          <cell r="BF75">
            <v>0.22362703888235796</v>
          </cell>
          <cell r="BG75">
            <v>0.22362703888235858</v>
          </cell>
          <cell r="BH75">
            <v>0.3946360153256705</v>
          </cell>
        </row>
        <row r="76">
          <cell r="B76">
            <v>84</v>
          </cell>
          <cell r="C76">
            <v>5097</v>
          </cell>
          <cell r="D76" t="str">
            <v>g02H09</v>
          </cell>
          <cell r="E76" t="str">
            <v>cIGA-RAR</v>
          </cell>
          <cell r="F76" t="str">
            <v>crb</v>
          </cell>
          <cell r="G76">
            <v>278</v>
          </cell>
          <cell r="H76">
            <v>268</v>
          </cell>
          <cell r="I76">
            <v>302</v>
          </cell>
          <cell r="J76">
            <v>276</v>
          </cell>
          <cell r="K76">
            <v>200</v>
          </cell>
          <cell r="L76">
            <v>200</v>
          </cell>
          <cell r="M76">
            <v>216</v>
          </cell>
          <cell r="N76">
            <v>213</v>
          </cell>
          <cell r="O76">
            <v>365</v>
          </cell>
          <cell r="P76">
            <v>342</v>
          </cell>
          <cell r="Q76">
            <v>368</v>
          </cell>
          <cell r="R76">
            <v>339</v>
          </cell>
          <cell r="S76">
            <v>232</v>
          </cell>
          <cell r="T76">
            <v>227</v>
          </cell>
          <cell r="U76">
            <v>244</v>
          </cell>
          <cell r="V76">
            <v>236</v>
          </cell>
          <cell r="W76">
            <v>0</v>
          </cell>
          <cell r="X76">
            <v>0</v>
          </cell>
          <cell r="Y76">
            <v>-50</v>
          </cell>
          <cell r="Z76">
            <v>-50</v>
          </cell>
          <cell r="AA76">
            <v>156</v>
          </cell>
          <cell r="AB76">
            <v>120</v>
          </cell>
          <cell r="AC76">
            <v>120</v>
          </cell>
          <cell r="AD76">
            <v>120</v>
          </cell>
          <cell r="AE76">
            <v>0.36800000071525574</v>
          </cell>
          <cell r="AF76">
            <v>0.36500000953674316</v>
          </cell>
          <cell r="AG76">
            <v>0.42399999499320984</v>
          </cell>
          <cell r="AH76">
            <v>0.36500000953674316</v>
          </cell>
          <cell r="AI76">
            <v>-100</v>
          </cell>
          <cell r="AJ76">
            <v>32</v>
          </cell>
          <cell r="AK76">
            <v>27</v>
          </cell>
          <cell r="AL76">
            <v>0</v>
          </cell>
          <cell r="AM76">
            <v>0</v>
          </cell>
          <cell r="AN76">
            <v>0.20512820512820512</v>
          </cell>
          <cell r="AO76">
            <v>0.22500000000000001</v>
          </cell>
          <cell r="AP76">
            <v>0</v>
          </cell>
          <cell r="AQ76">
            <v>0</v>
          </cell>
          <cell r="AR76">
            <v>29.5</v>
          </cell>
          <cell r="AS76">
            <v>0.21506410256410258</v>
          </cell>
          <cell r="AT76">
            <v>0.11984860698077077</v>
          </cell>
          <cell r="AU76">
            <v>6.5336245057475359E-2</v>
          </cell>
          <cell r="AV76">
            <v>87</v>
          </cell>
          <cell r="AW76">
            <v>74</v>
          </cell>
          <cell r="AX76">
            <v>0</v>
          </cell>
          <cell r="AY76">
            <v>0</v>
          </cell>
          <cell r="AZ76">
            <v>0.55769230769230771</v>
          </cell>
          <cell r="BA76">
            <v>0.6166666666666667</v>
          </cell>
          <cell r="BB76">
            <v>0</v>
          </cell>
          <cell r="BC76">
            <v>0</v>
          </cell>
          <cell r="BD76">
            <v>80.5</v>
          </cell>
          <cell r="BE76">
            <v>0.5871794871794872</v>
          </cell>
          <cell r="BF76">
            <v>0.1141911572102499</v>
          </cell>
          <cell r="BG76">
            <v>7.1019458372448996E-2</v>
          </cell>
          <cell r="BH76">
            <v>0.36645962732919257</v>
          </cell>
        </row>
        <row r="77">
          <cell r="B77">
            <v>8</v>
          </cell>
          <cell r="C77">
            <v>4174</v>
          </cell>
          <cell r="D77" t="str">
            <v>g01E08</v>
          </cell>
          <cell r="E77" t="str">
            <v>cIGA-RBN</v>
          </cell>
          <cell r="F77" t="str">
            <v>crb</v>
          </cell>
          <cell r="G77">
            <v>294</v>
          </cell>
          <cell r="H77">
            <v>318</v>
          </cell>
          <cell r="I77">
            <v>322</v>
          </cell>
          <cell r="J77">
            <v>324</v>
          </cell>
          <cell r="K77">
            <v>300</v>
          </cell>
          <cell r="L77">
            <v>341</v>
          </cell>
          <cell r="M77">
            <v>328</v>
          </cell>
          <cell r="N77">
            <v>318</v>
          </cell>
          <cell r="O77">
            <v>462</v>
          </cell>
          <cell r="P77">
            <v>483</v>
          </cell>
          <cell r="Q77">
            <v>437</v>
          </cell>
          <cell r="R77">
            <v>410</v>
          </cell>
          <cell r="S77">
            <v>501</v>
          </cell>
          <cell r="T77">
            <v>518</v>
          </cell>
          <cell r="U77">
            <v>433</v>
          </cell>
          <cell r="V77">
            <v>398</v>
          </cell>
          <cell r="W77">
            <v>0</v>
          </cell>
          <cell r="X77">
            <v>-50</v>
          </cell>
          <cell r="Y77">
            <v>-50</v>
          </cell>
          <cell r="Z77">
            <v>-50</v>
          </cell>
          <cell r="AA77">
            <v>208</v>
          </cell>
          <cell r="AB77">
            <v>120</v>
          </cell>
          <cell r="AC77">
            <v>120</v>
          </cell>
          <cell r="AD77">
            <v>120</v>
          </cell>
          <cell r="AE77">
            <v>1.1959999799728394</v>
          </cell>
          <cell r="AF77">
            <v>1.0729999542236328</v>
          </cell>
          <cell r="AG77">
            <v>0.91299998760223389</v>
          </cell>
          <cell r="AH77">
            <v>0.93000000715255737</v>
          </cell>
          <cell r="AI77">
            <v>-150</v>
          </cell>
          <cell r="AJ77">
            <v>201</v>
          </cell>
          <cell r="AK77">
            <v>0</v>
          </cell>
          <cell r="AL77">
            <v>0</v>
          </cell>
          <cell r="AM77">
            <v>0</v>
          </cell>
          <cell r="AN77">
            <v>0.96634615384615385</v>
          </cell>
          <cell r="AO77">
            <v>0</v>
          </cell>
          <cell r="AP77">
            <v>0</v>
          </cell>
          <cell r="AQ77">
            <v>0</v>
          </cell>
          <cell r="AR77">
            <v>201</v>
          </cell>
          <cell r="AS77">
            <v>0.96634615384615385</v>
          </cell>
          <cell r="AT77" t="e">
            <v>#DIV/0!</v>
          </cell>
          <cell r="AU77" t="e">
            <v>#DIV/0!</v>
          </cell>
          <cell r="AV77">
            <v>168</v>
          </cell>
          <cell r="AW77">
            <v>0</v>
          </cell>
          <cell r="AX77">
            <v>0</v>
          </cell>
          <cell r="AY77">
            <v>0</v>
          </cell>
          <cell r="AZ77">
            <v>0.80769230769230771</v>
          </cell>
          <cell r="BA77">
            <v>0</v>
          </cell>
          <cell r="BB77">
            <v>0</v>
          </cell>
          <cell r="BC77">
            <v>0</v>
          </cell>
          <cell r="BD77">
            <v>168</v>
          </cell>
          <cell r="BE77">
            <v>0.80769230769230771</v>
          </cell>
          <cell r="BF77" t="e">
            <v>#DIV/0!</v>
          </cell>
          <cell r="BG77" t="e">
            <v>#DIV/0!</v>
          </cell>
          <cell r="BH77">
            <v>1.1964285714285714</v>
          </cell>
        </row>
        <row r="78">
          <cell r="B78">
            <v>19</v>
          </cell>
          <cell r="C78">
            <v>4174</v>
          </cell>
          <cell r="D78" t="str">
            <v>g01F08</v>
          </cell>
          <cell r="E78" t="str">
            <v>cIGA-RBN</v>
          </cell>
          <cell r="F78" t="str">
            <v>crb</v>
          </cell>
          <cell r="G78">
            <v>684</v>
          </cell>
          <cell r="H78">
            <v>1242</v>
          </cell>
          <cell r="I78">
            <v>1211</v>
          </cell>
          <cell r="J78">
            <v>1286</v>
          </cell>
          <cell r="K78">
            <v>879</v>
          </cell>
          <cell r="L78">
            <v>1024</v>
          </cell>
          <cell r="M78">
            <v>862</v>
          </cell>
          <cell r="N78">
            <v>996</v>
          </cell>
          <cell r="O78">
            <v>276</v>
          </cell>
          <cell r="P78">
            <v>265</v>
          </cell>
          <cell r="Q78">
            <v>276</v>
          </cell>
          <cell r="R78">
            <v>329</v>
          </cell>
          <cell r="S78">
            <v>264</v>
          </cell>
          <cell r="T78">
            <v>265</v>
          </cell>
          <cell r="U78">
            <v>258</v>
          </cell>
          <cell r="V78">
            <v>413</v>
          </cell>
          <cell r="W78">
            <v>-100</v>
          </cell>
          <cell r="X78">
            <v>-100</v>
          </cell>
          <cell r="Y78">
            <v>-100</v>
          </cell>
          <cell r="Z78">
            <v>-100</v>
          </cell>
          <cell r="AA78">
            <v>120</v>
          </cell>
          <cell r="AB78">
            <v>120</v>
          </cell>
          <cell r="AC78">
            <v>120</v>
          </cell>
          <cell r="AD78">
            <v>120</v>
          </cell>
          <cell r="AE78">
            <v>1.5069999694824219</v>
          </cell>
          <cell r="AF78">
            <v>0.77700001001358032</v>
          </cell>
          <cell r="AG78">
            <v>0.64600002765655518</v>
          </cell>
          <cell r="AH78">
            <v>0.60900002717971802</v>
          </cell>
          <cell r="AI78">
            <v>-400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 t="e">
            <v>#DIV/0!</v>
          </cell>
          <cell r="AS78" t="e">
            <v>#DIV/0!</v>
          </cell>
          <cell r="AT78" t="e">
            <v>#DIV/0!</v>
          </cell>
          <cell r="AU78" t="e">
            <v>#DIV/0!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 t="e">
            <v>#DIV/0!</v>
          </cell>
          <cell r="BE78" t="e">
            <v>#DIV/0!</v>
          </cell>
          <cell r="BF78" t="e">
            <v>#DIV/0!</v>
          </cell>
          <cell r="BG78" t="e">
            <v>#DIV/0!</v>
          </cell>
          <cell r="BH78" t="e">
            <v>#DIV/0!</v>
          </cell>
        </row>
        <row r="79">
          <cell r="B79">
            <v>30</v>
          </cell>
          <cell r="C79">
            <v>4174</v>
          </cell>
          <cell r="D79" t="str">
            <v>g01G08</v>
          </cell>
          <cell r="E79" t="str">
            <v>cIGA-RBN</v>
          </cell>
          <cell r="F79" t="str">
            <v>crb</v>
          </cell>
          <cell r="G79">
            <v>238</v>
          </cell>
          <cell r="H79">
            <v>223</v>
          </cell>
          <cell r="I79">
            <v>216</v>
          </cell>
          <cell r="J79">
            <v>212</v>
          </cell>
          <cell r="K79">
            <v>261</v>
          </cell>
          <cell r="L79">
            <v>209</v>
          </cell>
          <cell r="M79">
            <v>191</v>
          </cell>
          <cell r="N79">
            <v>181</v>
          </cell>
          <cell r="O79">
            <v>301</v>
          </cell>
          <cell r="P79">
            <v>271</v>
          </cell>
          <cell r="Q79">
            <v>256</v>
          </cell>
          <cell r="R79">
            <v>246</v>
          </cell>
          <cell r="S79">
            <v>308</v>
          </cell>
          <cell r="T79">
            <v>249</v>
          </cell>
          <cell r="U79">
            <v>223</v>
          </cell>
          <cell r="V79">
            <v>208</v>
          </cell>
          <cell r="W79">
            <v>-100</v>
          </cell>
          <cell r="X79">
            <v>-100</v>
          </cell>
          <cell r="Y79">
            <v>-100</v>
          </cell>
          <cell r="Z79">
            <v>-100</v>
          </cell>
          <cell r="AA79">
            <v>120</v>
          </cell>
          <cell r="AB79">
            <v>120</v>
          </cell>
          <cell r="AC79">
            <v>120</v>
          </cell>
          <cell r="AD79">
            <v>120</v>
          </cell>
          <cell r="AE79">
            <v>0.74599999189376831</v>
          </cell>
          <cell r="AF79">
            <v>0.83300000429153442</v>
          </cell>
          <cell r="AG79">
            <v>0.80000001192092896</v>
          </cell>
          <cell r="AH79">
            <v>0.79400002956390381</v>
          </cell>
          <cell r="AI79">
            <v>-400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 t="e">
            <v>#DIV/0!</v>
          </cell>
          <cell r="AS79" t="e">
            <v>#DIV/0!</v>
          </cell>
          <cell r="AT79" t="e">
            <v>#DIV/0!</v>
          </cell>
          <cell r="AU79" t="e">
            <v>#DIV/0!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 t="e">
            <v>#DIV/0!</v>
          </cell>
          <cell r="BE79" t="e">
            <v>#DIV/0!</v>
          </cell>
          <cell r="BF79" t="e">
            <v>#DIV/0!</v>
          </cell>
          <cell r="BG79" t="e">
            <v>#DIV/0!</v>
          </cell>
          <cell r="BH79" t="e">
            <v>#DIV/0!</v>
          </cell>
        </row>
        <row r="80">
          <cell r="B80">
            <v>41</v>
          </cell>
          <cell r="C80">
            <v>4174</v>
          </cell>
          <cell r="D80" t="str">
            <v>g01H08</v>
          </cell>
          <cell r="E80" t="str">
            <v>cIGA-RBN</v>
          </cell>
          <cell r="F80" t="str">
            <v>crb</v>
          </cell>
          <cell r="G80">
            <v>265</v>
          </cell>
          <cell r="H80">
            <v>270</v>
          </cell>
          <cell r="I80">
            <v>270</v>
          </cell>
          <cell r="J80">
            <v>265</v>
          </cell>
          <cell r="K80">
            <v>333</v>
          </cell>
          <cell r="L80">
            <v>331</v>
          </cell>
          <cell r="M80">
            <v>331</v>
          </cell>
          <cell r="N80">
            <v>316</v>
          </cell>
          <cell r="O80">
            <v>404</v>
          </cell>
          <cell r="P80">
            <v>370</v>
          </cell>
          <cell r="Q80">
            <v>388</v>
          </cell>
          <cell r="R80">
            <v>359</v>
          </cell>
          <cell r="S80">
            <v>480</v>
          </cell>
          <cell r="T80">
            <v>436</v>
          </cell>
          <cell r="U80">
            <v>440</v>
          </cell>
          <cell r="V80">
            <v>416</v>
          </cell>
          <cell r="W80">
            <v>0</v>
          </cell>
          <cell r="X80">
            <v>-50</v>
          </cell>
          <cell r="Y80">
            <v>-50</v>
          </cell>
          <cell r="Z80">
            <v>-50</v>
          </cell>
          <cell r="AA80">
            <v>208</v>
          </cell>
          <cell r="AB80">
            <v>120</v>
          </cell>
          <cell r="AC80">
            <v>120</v>
          </cell>
          <cell r="AD80">
            <v>120</v>
          </cell>
          <cell r="AE80">
            <v>1.0579999685287476</v>
          </cell>
          <cell r="AF80">
            <v>1.0499999523162842</v>
          </cell>
          <cell r="AG80">
            <v>0.92400002479553223</v>
          </cell>
          <cell r="AH80">
            <v>1.0640000104904175</v>
          </cell>
          <cell r="AI80">
            <v>-150</v>
          </cell>
          <cell r="AJ80">
            <v>147</v>
          </cell>
          <cell r="AK80">
            <v>0</v>
          </cell>
          <cell r="AL80">
            <v>0</v>
          </cell>
          <cell r="AM80">
            <v>0</v>
          </cell>
          <cell r="AN80">
            <v>0.70673076923076927</v>
          </cell>
          <cell r="AO80">
            <v>0</v>
          </cell>
          <cell r="AP80">
            <v>0</v>
          </cell>
          <cell r="AQ80">
            <v>0</v>
          </cell>
          <cell r="AR80">
            <v>147</v>
          </cell>
          <cell r="AS80">
            <v>0.70673076923076927</v>
          </cell>
          <cell r="AT80" t="e">
            <v>#DIV/0!</v>
          </cell>
          <cell r="AU80" t="e">
            <v>#DIV/0!</v>
          </cell>
          <cell r="AV80">
            <v>139</v>
          </cell>
          <cell r="AW80">
            <v>0</v>
          </cell>
          <cell r="AX80">
            <v>0</v>
          </cell>
          <cell r="AY80">
            <v>0</v>
          </cell>
          <cell r="AZ80">
            <v>0.66826923076923073</v>
          </cell>
          <cell r="BA80">
            <v>0</v>
          </cell>
          <cell r="BB80">
            <v>0</v>
          </cell>
          <cell r="BC80">
            <v>0</v>
          </cell>
          <cell r="BD80">
            <v>139</v>
          </cell>
          <cell r="BE80">
            <v>0.66826923076923073</v>
          </cell>
          <cell r="BF80" t="e">
            <v>#DIV/0!</v>
          </cell>
          <cell r="BG80" t="e">
            <v>#DIV/0!</v>
          </cell>
          <cell r="BH80">
            <v>1.0575539568345325</v>
          </cell>
        </row>
        <row r="81">
          <cell r="B81">
            <v>51</v>
          </cell>
          <cell r="C81">
            <v>4174</v>
          </cell>
          <cell r="D81" t="str">
            <v>g02E09</v>
          </cell>
          <cell r="E81" t="str">
            <v>cIGA-RBN</v>
          </cell>
          <cell r="F81" t="str">
            <v>crb</v>
          </cell>
          <cell r="G81">
            <v>247</v>
          </cell>
          <cell r="H81">
            <v>264</v>
          </cell>
          <cell r="I81">
            <v>330</v>
          </cell>
          <cell r="J81">
            <v>265</v>
          </cell>
          <cell r="K81">
            <v>156</v>
          </cell>
          <cell r="L81">
            <v>180</v>
          </cell>
          <cell r="M81">
            <v>220</v>
          </cell>
          <cell r="N81">
            <v>187</v>
          </cell>
          <cell r="O81">
            <v>421</v>
          </cell>
          <cell r="P81">
            <v>478</v>
          </cell>
          <cell r="Q81">
            <v>616</v>
          </cell>
          <cell r="R81">
            <v>519</v>
          </cell>
          <cell r="S81">
            <v>239</v>
          </cell>
          <cell r="T81">
            <v>297</v>
          </cell>
          <cell r="U81">
            <v>370</v>
          </cell>
          <cell r="V81">
            <v>322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208</v>
          </cell>
          <cell r="AB81">
            <v>156</v>
          </cell>
          <cell r="AC81">
            <v>156</v>
          </cell>
          <cell r="AD81">
            <v>208</v>
          </cell>
          <cell r="AE81">
            <v>0.47699999809265137</v>
          </cell>
          <cell r="AF81">
            <v>0.54699999094009399</v>
          </cell>
          <cell r="AG81">
            <v>0.52399998903274536</v>
          </cell>
          <cell r="AH81">
            <v>0.53100001811981201</v>
          </cell>
          <cell r="AI81">
            <v>0</v>
          </cell>
          <cell r="AJ81">
            <v>83</v>
          </cell>
          <cell r="AK81">
            <v>117</v>
          </cell>
          <cell r="AL81">
            <v>150</v>
          </cell>
          <cell r="AM81">
            <v>135</v>
          </cell>
          <cell r="AN81">
            <v>0.39903846153846156</v>
          </cell>
          <cell r="AO81">
            <v>0.75</v>
          </cell>
          <cell r="AP81">
            <v>0.96153846153846156</v>
          </cell>
          <cell r="AQ81">
            <v>0.64903846153846156</v>
          </cell>
          <cell r="AR81">
            <v>121.25</v>
          </cell>
          <cell r="AS81">
            <v>0.68990384615384626</v>
          </cell>
          <cell r="AT81">
            <v>0.2379277812247696</v>
          </cell>
          <cell r="AU81">
            <v>0.3385593161245265</v>
          </cell>
          <cell r="AV81">
            <v>174</v>
          </cell>
          <cell r="AW81">
            <v>214</v>
          </cell>
          <cell r="AX81">
            <v>286</v>
          </cell>
          <cell r="AY81">
            <v>254</v>
          </cell>
          <cell r="AZ81">
            <v>0.83653846153846156</v>
          </cell>
          <cell r="BA81">
            <v>1.3717948717948718</v>
          </cell>
          <cell r="BB81">
            <v>1.8333333333333333</v>
          </cell>
          <cell r="BC81">
            <v>1.2211538461538463</v>
          </cell>
          <cell r="BD81">
            <v>232</v>
          </cell>
          <cell r="BE81">
            <v>1.3157051282051282</v>
          </cell>
          <cell r="BF81">
            <v>0.20951409348917452</v>
          </cell>
          <cell r="BG81">
            <v>0.31326108483312082</v>
          </cell>
          <cell r="BH81">
            <v>0.52262931034482762</v>
          </cell>
        </row>
        <row r="82">
          <cell r="B82">
            <v>63</v>
          </cell>
          <cell r="C82">
            <v>4174</v>
          </cell>
          <cell r="D82" t="str">
            <v>g02F09</v>
          </cell>
          <cell r="E82" t="str">
            <v>cIGA-RBN</v>
          </cell>
          <cell r="F82" t="str">
            <v>crb</v>
          </cell>
          <cell r="G82">
            <v>359</v>
          </cell>
          <cell r="H82">
            <v>332</v>
          </cell>
          <cell r="I82">
            <v>302</v>
          </cell>
          <cell r="J82">
            <v>275</v>
          </cell>
          <cell r="K82">
            <v>288</v>
          </cell>
          <cell r="L82">
            <v>231</v>
          </cell>
          <cell r="M82">
            <v>202</v>
          </cell>
          <cell r="N82">
            <v>174</v>
          </cell>
          <cell r="O82">
            <v>809</v>
          </cell>
          <cell r="P82">
            <v>632</v>
          </cell>
          <cell r="Q82">
            <v>497</v>
          </cell>
          <cell r="R82">
            <v>412</v>
          </cell>
          <cell r="S82">
            <v>510</v>
          </cell>
          <cell r="T82">
            <v>372</v>
          </cell>
          <cell r="U82">
            <v>269</v>
          </cell>
          <cell r="V82">
            <v>217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256</v>
          </cell>
          <cell r="AB82">
            <v>208</v>
          </cell>
          <cell r="AC82">
            <v>208</v>
          </cell>
          <cell r="AD82">
            <v>208</v>
          </cell>
          <cell r="AE82">
            <v>0.49300000071525574</v>
          </cell>
          <cell r="AF82">
            <v>0.4699999988079071</v>
          </cell>
          <cell r="AG82">
            <v>0.34400001168251038</v>
          </cell>
          <cell r="AH82">
            <v>0.31400001049041748</v>
          </cell>
          <cell r="AI82">
            <v>0</v>
          </cell>
          <cell r="AJ82">
            <v>222</v>
          </cell>
          <cell r="AK82">
            <v>141</v>
          </cell>
          <cell r="AL82">
            <v>67</v>
          </cell>
          <cell r="AM82">
            <v>43</v>
          </cell>
          <cell r="AN82">
            <v>0.8671875</v>
          </cell>
          <cell r="AO82">
            <v>0.67788461538461542</v>
          </cell>
          <cell r="AP82">
            <v>0.32211538461538464</v>
          </cell>
          <cell r="AQ82">
            <v>0.20673076923076922</v>
          </cell>
          <cell r="AR82">
            <v>118.25</v>
          </cell>
          <cell r="AS82">
            <v>0.51847956730769229</v>
          </cell>
          <cell r="AT82">
            <v>0.68303342650719934</v>
          </cell>
          <cell r="AU82">
            <v>0.59212260657048821</v>
          </cell>
          <cell r="AV82">
            <v>450</v>
          </cell>
          <cell r="AW82">
            <v>300</v>
          </cell>
          <cell r="AX82">
            <v>195</v>
          </cell>
          <cell r="AY82">
            <v>137</v>
          </cell>
          <cell r="AZ82">
            <v>1.7578125</v>
          </cell>
          <cell r="BA82">
            <v>1.4423076923076923</v>
          </cell>
          <cell r="BB82">
            <v>0.9375</v>
          </cell>
          <cell r="BC82">
            <v>0.65865384615384615</v>
          </cell>
          <cell r="BD82">
            <v>270.5</v>
          </cell>
          <cell r="BE82">
            <v>1.1990685096153846</v>
          </cell>
          <cell r="BF82">
            <v>0.50784383873750993</v>
          </cell>
          <cell r="BG82">
            <v>0.41190718155750639</v>
          </cell>
          <cell r="BH82">
            <v>0.43715341959334564</v>
          </cell>
        </row>
        <row r="83">
          <cell r="B83">
            <v>74</v>
          </cell>
          <cell r="C83">
            <v>4174</v>
          </cell>
          <cell r="D83" t="str">
            <v>g02G09</v>
          </cell>
          <cell r="E83" t="str">
            <v>cIGA-RBN</v>
          </cell>
          <cell r="F83" t="str">
            <v>crb</v>
          </cell>
          <cell r="G83">
            <v>267</v>
          </cell>
          <cell r="H83">
            <v>256</v>
          </cell>
          <cell r="I83">
            <v>253</v>
          </cell>
          <cell r="J83">
            <v>251</v>
          </cell>
          <cell r="K83">
            <v>232</v>
          </cell>
          <cell r="L83">
            <v>217</v>
          </cell>
          <cell r="M83">
            <v>208</v>
          </cell>
          <cell r="N83">
            <v>206</v>
          </cell>
          <cell r="O83">
            <v>455</v>
          </cell>
          <cell r="P83">
            <v>393</v>
          </cell>
          <cell r="Q83">
            <v>379</v>
          </cell>
          <cell r="R83">
            <v>387</v>
          </cell>
          <cell r="S83">
            <v>350</v>
          </cell>
          <cell r="T83">
            <v>300</v>
          </cell>
          <cell r="U83">
            <v>287</v>
          </cell>
          <cell r="V83">
            <v>296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120</v>
          </cell>
          <cell r="AB83">
            <v>120</v>
          </cell>
          <cell r="AC83">
            <v>120</v>
          </cell>
          <cell r="AD83">
            <v>120</v>
          </cell>
          <cell r="AE83">
            <v>0.62800002098083496</v>
          </cell>
          <cell r="AF83">
            <v>0.60600000619888306</v>
          </cell>
          <cell r="AG83">
            <v>0.62699997425079346</v>
          </cell>
          <cell r="AH83">
            <v>0.66200000047683716</v>
          </cell>
          <cell r="AI83">
            <v>0</v>
          </cell>
          <cell r="AJ83">
            <v>118</v>
          </cell>
          <cell r="AK83">
            <v>83</v>
          </cell>
          <cell r="AL83">
            <v>79</v>
          </cell>
          <cell r="AM83">
            <v>90</v>
          </cell>
          <cell r="AN83">
            <v>0.98333333333333328</v>
          </cell>
          <cell r="AO83">
            <v>0.69166666666666665</v>
          </cell>
          <cell r="AP83">
            <v>0.65833333333333333</v>
          </cell>
          <cell r="AQ83">
            <v>0.75</v>
          </cell>
          <cell r="AR83">
            <v>92.5</v>
          </cell>
          <cell r="AS83">
            <v>0.77083333333333326</v>
          </cell>
          <cell r="AT83">
            <v>0.1902416030820254</v>
          </cell>
          <cell r="AU83">
            <v>0.1902416030820262</v>
          </cell>
          <cell r="AV83">
            <v>188</v>
          </cell>
          <cell r="AW83">
            <v>137</v>
          </cell>
          <cell r="AX83">
            <v>126</v>
          </cell>
          <cell r="AY83">
            <v>136</v>
          </cell>
          <cell r="AZ83">
            <v>1.5666666666666667</v>
          </cell>
          <cell r="BA83">
            <v>1.1416666666666666</v>
          </cell>
          <cell r="BB83">
            <v>1.05</v>
          </cell>
          <cell r="BC83">
            <v>1.1333333333333333</v>
          </cell>
          <cell r="BD83">
            <v>146.75</v>
          </cell>
          <cell r="BE83">
            <v>1.2229166666666664</v>
          </cell>
          <cell r="BF83">
            <v>0.19042511914572086</v>
          </cell>
          <cell r="BG83">
            <v>0.19042511914572197</v>
          </cell>
          <cell r="BH83">
            <v>0.63032367972742764</v>
          </cell>
        </row>
        <row r="84">
          <cell r="B84">
            <v>85</v>
          </cell>
          <cell r="C84">
            <v>4174</v>
          </cell>
          <cell r="D84" t="str">
            <v>g02H09</v>
          </cell>
          <cell r="E84" t="str">
            <v>cIGA-RBN</v>
          </cell>
          <cell r="F84" t="str">
            <v>crb</v>
          </cell>
          <cell r="G84">
            <v>269</v>
          </cell>
          <cell r="H84">
            <v>266</v>
          </cell>
          <cell r="I84">
            <v>270</v>
          </cell>
          <cell r="J84">
            <v>267</v>
          </cell>
          <cell r="K84">
            <v>212</v>
          </cell>
          <cell r="L84">
            <v>220</v>
          </cell>
          <cell r="M84">
            <v>221</v>
          </cell>
          <cell r="N84">
            <v>222</v>
          </cell>
          <cell r="O84">
            <v>437</v>
          </cell>
          <cell r="P84">
            <v>410</v>
          </cell>
          <cell r="Q84">
            <v>423</v>
          </cell>
          <cell r="R84">
            <v>408</v>
          </cell>
          <cell r="S84">
            <v>303</v>
          </cell>
          <cell r="T84">
            <v>296</v>
          </cell>
          <cell r="U84">
            <v>304</v>
          </cell>
          <cell r="V84">
            <v>306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256</v>
          </cell>
          <cell r="AB84">
            <v>208</v>
          </cell>
          <cell r="AC84">
            <v>208</v>
          </cell>
          <cell r="AD84">
            <v>208</v>
          </cell>
          <cell r="AE84">
            <v>0.54199999570846558</v>
          </cell>
          <cell r="AF84">
            <v>0.52799999713897705</v>
          </cell>
          <cell r="AG84">
            <v>0.54199999570846558</v>
          </cell>
          <cell r="AH84">
            <v>0.59600001573562622</v>
          </cell>
          <cell r="AI84">
            <v>0</v>
          </cell>
          <cell r="AJ84">
            <v>91</v>
          </cell>
          <cell r="AK84">
            <v>76</v>
          </cell>
          <cell r="AL84">
            <v>83</v>
          </cell>
          <cell r="AM84">
            <v>84</v>
          </cell>
          <cell r="AN84">
            <v>0.35546875</v>
          </cell>
          <cell r="AO84">
            <v>0.36538461538461536</v>
          </cell>
          <cell r="AP84">
            <v>0.39903846153846156</v>
          </cell>
          <cell r="AQ84">
            <v>0.40384615384615385</v>
          </cell>
          <cell r="AR84">
            <v>83.5</v>
          </cell>
          <cell r="AS84">
            <v>0.38093449519230771</v>
          </cell>
          <cell r="AT84">
            <v>7.3500808940207454E-2</v>
          </cell>
          <cell r="AU84">
            <v>6.3275829087790739E-2</v>
          </cell>
          <cell r="AV84">
            <v>168</v>
          </cell>
          <cell r="AW84">
            <v>144</v>
          </cell>
          <cell r="AX84">
            <v>153</v>
          </cell>
          <cell r="AY84">
            <v>141</v>
          </cell>
          <cell r="AZ84">
            <v>0.65625</v>
          </cell>
          <cell r="BA84">
            <v>0.69230769230769229</v>
          </cell>
          <cell r="BB84">
            <v>0.73557692307692313</v>
          </cell>
          <cell r="BC84">
            <v>0.67788461538461542</v>
          </cell>
          <cell r="BD84">
            <v>151.5</v>
          </cell>
          <cell r="BE84">
            <v>0.69050480769230771</v>
          </cell>
          <cell r="BF84">
            <v>8.0028750184700598E-2</v>
          </cell>
          <cell r="BG84">
            <v>4.8519964716331958E-2</v>
          </cell>
          <cell r="BH84">
            <v>0.55115511551155116</v>
          </cell>
        </row>
        <row r="85">
          <cell r="B85">
            <v>9</v>
          </cell>
          <cell r="C85">
            <v>2787</v>
          </cell>
          <cell r="D85" t="str">
            <v>g01E08</v>
          </cell>
          <cell r="E85" t="str">
            <v>cIGA-RDR</v>
          </cell>
          <cell r="F85" t="str">
            <v>crb</v>
          </cell>
          <cell r="G85">
            <v>338</v>
          </cell>
          <cell r="H85">
            <v>274</v>
          </cell>
          <cell r="I85">
            <v>289</v>
          </cell>
          <cell r="J85">
            <v>272</v>
          </cell>
          <cell r="K85">
            <v>340</v>
          </cell>
          <cell r="L85">
            <v>272</v>
          </cell>
          <cell r="M85">
            <v>283</v>
          </cell>
          <cell r="N85">
            <v>268</v>
          </cell>
          <cell r="O85">
            <v>490</v>
          </cell>
          <cell r="P85">
            <v>397</v>
          </cell>
          <cell r="Q85">
            <v>407</v>
          </cell>
          <cell r="R85">
            <v>405</v>
          </cell>
          <cell r="S85">
            <v>952</v>
          </cell>
          <cell r="T85">
            <v>699</v>
          </cell>
          <cell r="U85">
            <v>626</v>
          </cell>
          <cell r="V85">
            <v>559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208</v>
          </cell>
          <cell r="AB85">
            <v>208</v>
          </cell>
          <cell r="AC85">
            <v>208</v>
          </cell>
          <cell r="AD85">
            <v>208</v>
          </cell>
          <cell r="AE85">
            <v>4.0260000228881836</v>
          </cell>
          <cell r="AF85">
            <v>3.4719998836517334</v>
          </cell>
          <cell r="AG85">
            <v>2.9070000648498535</v>
          </cell>
          <cell r="AH85">
            <v>2.187999963760376</v>
          </cell>
          <cell r="AI85">
            <v>0</v>
          </cell>
          <cell r="AJ85">
            <v>612</v>
          </cell>
          <cell r="AK85">
            <v>427</v>
          </cell>
          <cell r="AL85">
            <v>343</v>
          </cell>
          <cell r="AM85">
            <v>291</v>
          </cell>
          <cell r="AN85">
            <v>2.9423076923076925</v>
          </cell>
          <cell r="AO85">
            <v>2.0528846153846154</v>
          </cell>
          <cell r="AP85">
            <v>1.6490384615384615</v>
          </cell>
          <cell r="AQ85">
            <v>1.3990384615384615</v>
          </cell>
          <cell r="AR85">
            <v>418.25</v>
          </cell>
          <cell r="AS85">
            <v>2.0108173076923079</v>
          </cell>
          <cell r="AT85">
            <v>0.33663179338331978</v>
          </cell>
          <cell r="AU85">
            <v>0.33663179338331917</v>
          </cell>
          <cell r="AV85">
            <v>152</v>
          </cell>
          <cell r="AW85">
            <v>123</v>
          </cell>
          <cell r="AX85">
            <v>118</v>
          </cell>
          <cell r="AY85">
            <v>133</v>
          </cell>
          <cell r="AZ85">
            <v>0.73076923076923073</v>
          </cell>
          <cell r="BA85">
            <v>0.59134615384615385</v>
          </cell>
          <cell r="BB85">
            <v>0.56730769230769229</v>
          </cell>
          <cell r="BC85">
            <v>0.63942307692307687</v>
          </cell>
          <cell r="BD85">
            <v>131.5</v>
          </cell>
          <cell r="BE85">
            <v>0.63221153846153844</v>
          </cell>
          <cell r="BF85">
            <v>0.11423730635481621</v>
          </cell>
          <cell r="BG85">
            <v>0.11423730635481642</v>
          </cell>
          <cell r="BH85">
            <v>3.1806083650190113</v>
          </cell>
        </row>
        <row r="86">
          <cell r="B86">
            <v>20</v>
          </cell>
          <cell r="C86">
            <v>2787</v>
          </cell>
          <cell r="D86" t="str">
            <v>g01F08</v>
          </cell>
          <cell r="E86" t="str">
            <v>cIGA-RDR</v>
          </cell>
          <cell r="F86" t="str">
            <v>crb</v>
          </cell>
          <cell r="G86">
            <v>309</v>
          </cell>
          <cell r="H86">
            <v>358</v>
          </cell>
          <cell r="I86">
            <v>264</v>
          </cell>
          <cell r="J86">
            <v>260</v>
          </cell>
          <cell r="K86">
            <v>299</v>
          </cell>
          <cell r="L86">
            <v>350</v>
          </cell>
          <cell r="M86">
            <v>257</v>
          </cell>
          <cell r="N86">
            <v>245</v>
          </cell>
          <cell r="O86">
            <v>486</v>
          </cell>
          <cell r="P86">
            <v>533</v>
          </cell>
          <cell r="Q86">
            <v>418</v>
          </cell>
          <cell r="R86">
            <v>385</v>
          </cell>
          <cell r="S86">
            <v>1025</v>
          </cell>
          <cell r="T86">
            <v>984</v>
          </cell>
          <cell r="U86">
            <v>729</v>
          </cell>
          <cell r="V86">
            <v>686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208</v>
          </cell>
          <cell r="AB86">
            <v>208</v>
          </cell>
          <cell r="AC86">
            <v>208</v>
          </cell>
          <cell r="AD86">
            <v>208</v>
          </cell>
          <cell r="AE86">
            <v>4.1020002365112305</v>
          </cell>
          <cell r="AF86">
            <v>3.622999906539917</v>
          </cell>
          <cell r="AG86">
            <v>3.065000057220459</v>
          </cell>
          <cell r="AH86">
            <v>3.5280001163482666</v>
          </cell>
          <cell r="AI86">
            <v>0</v>
          </cell>
          <cell r="AJ86">
            <v>726</v>
          </cell>
          <cell r="AK86">
            <v>634</v>
          </cell>
          <cell r="AL86">
            <v>472</v>
          </cell>
          <cell r="AM86">
            <v>441</v>
          </cell>
          <cell r="AN86">
            <v>3.4903846153846154</v>
          </cell>
          <cell r="AO86">
            <v>3.0480769230769229</v>
          </cell>
          <cell r="AP86">
            <v>2.2692307692307692</v>
          </cell>
          <cell r="AQ86">
            <v>2.1201923076923075</v>
          </cell>
          <cell r="AR86">
            <v>568.25</v>
          </cell>
          <cell r="AS86">
            <v>2.7319711538461533</v>
          </cell>
          <cell r="AT86">
            <v>0.23754922144456816</v>
          </cell>
          <cell r="AU86">
            <v>0.23754922144456936</v>
          </cell>
          <cell r="AV86">
            <v>177</v>
          </cell>
          <cell r="AW86">
            <v>175</v>
          </cell>
          <cell r="AX86">
            <v>154</v>
          </cell>
          <cell r="AY86">
            <v>125</v>
          </cell>
          <cell r="AZ86">
            <v>0.85096153846153844</v>
          </cell>
          <cell r="BA86">
            <v>0.84134615384615385</v>
          </cell>
          <cell r="BB86">
            <v>0.74038461538461542</v>
          </cell>
          <cell r="BC86">
            <v>0.60096153846153844</v>
          </cell>
          <cell r="BD86">
            <v>157.75</v>
          </cell>
          <cell r="BE86">
            <v>0.75841346153846145</v>
          </cell>
          <cell r="BF86">
            <v>0.15331252284560587</v>
          </cell>
          <cell r="BG86">
            <v>0.15331252284560681</v>
          </cell>
          <cell r="BH86">
            <v>3.602218700475436</v>
          </cell>
        </row>
        <row r="87">
          <cell r="B87">
            <v>31</v>
          </cell>
          <cell r="C87">
            <v>2787</v>
          </cell>
          <cell r="D87" t="str">
            <v>g01G08</v>
          </cell>
          <cell r="E87" t="str">
            <v>cIGA-RDR</v>
          </cell>
          <cell r="F87" t="str">
            <v>crb</v>
          </cell>
          <cell r="G87">
            <v>224</v>
          </cell>
          <cell r="H87">
            <v>228</v>
          </cell>
          <cell r="I87">
            <v>239</v>
          </cell>
          <cell r="J87">
            <v>238</v>
          </cell>
          <cell r="K87">
            <v>233</v>
          </cell>
          <cell r="L87">
            <v>242</v>
          </cell>
          <cell r="M87">
            <v>263</v>
          </cell>
          <cell r="N87">
            <v>255</v>
          </cell>
          <cell r="O87">
            <v>310</v>
          </cell>
          <cell r="P87">
            <v>327</v>
          </cell>
          <cell r="Q87">
            <v>364</v>
          </cell>
          <cell r="R87">
            <v>340</v>
          </cell>
          <cell r="S87">
            <v>302</v>
          </cell>
          <cell r="T87">
            <v>336</v>
          </cell>
          <cell r="U87">
            <v>383</v>
          </cell>
          <cell r="V87">
            <v>358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208</v>
          </cell>
          <cell r="AB87">
            <v>208</v>
          </cell>
          <cell r="AC87">
            <v>208</v>
          </cell>
          <cell r="AD87">
            <v>156</v>
          </cell>
          <cell r="AE87">
            <v>0.80199998617172241</v>
          </cell>
          <cell r="AF87">
            <v>0.94900000095367432</v>
          </cell>
          <cell r="AG87">
            <v>0.95999997854232788</v>
          </cell>
          <cell r="AH87">
            <v>1.0099999904632568</v>
          </cell>
          <cell r="AI87">
            <v>0</v>
          </cell>
          <cell r="AJ87">
            <v>69</v>
          </cell>
          <cell r="AK87">
            <v>94</v>
          </cell>
          <cell r="AL87">
            <v>120</v>
          </cell>
          <cell r="AM87">
            <v>103</v>
          </cell>
          <cell r="AN87">
            <v>0.33173076923076922</v>
          </cell>
          <cell r="AO87">
            <v>0.45192307692307693</v>
          </cell>
          <cell r="AP87">
            <v>0.57692307692307687</v>
          </cell>
          <cell r="AQ87">
            <v>0.66025641025641024</v>
          </cell>
          <cell r="AR87">
            <v>96.5</v>
          </cell>
          <cell r="AS87">
            <v>0.50520833333333326</v>
          </cell>
          <cell r="AT87">
            <v>0.2203951245727015</v>
          </cell>
          <cell r="AU87">
            <v>0.28482167439946815</v>
          </cell>
          <cell r="AV87">
            <v>86</v>
          </cell>
          <cell r="AW87">
            <v>99</v>
          </cell>
          <cell r="AX87">
            <v>125</v>
          </cell>
          <cell r="AY87">
            <v>102</v>
          </cell>
          <cell r="AZ87">
            <v>0.41346153846153844</v>
          </cell>
          <cell r="BA87">
            <v>0.47596153846153844</v>
          </cell>
          <cell r="BB87">
            <v>0.60096153846153844</v>
          </cell>
          <cell r="BC87">
            <v>0.65384615384615385</v>
          </cell>
          <cell r="BD87">
            <v>103</v>
          </cell>
          <cell r="BE87">
            <v>0.53605769230769229</v>
          </cell>
          <cell r="BF87">
            <v>0.15754901546457067</v>
          </cell>
          <cell r="BG87">
            <v>0.20640796583330143</v>
          </cell>
          <cell r="BH87">
            <v>0.93689320388349517</v>
          </cell>
        </row>
        <row r="88">
          <cell r="B88">
            <v>42</v>
          </cell>
          <cell r="C88">
            <v>2787</v>
          </cell>
          <cell r="D88" t="str">
            <v>g01H08</v>
          </cell>
          <cell r="E88" t="str">
            <v>cIGA-RDR</v>
          </cell>
          <cell r="F88" t="str">
            <v>crb</v>
          </cell>
          <cell r="G88">
            <v>262</v>
          </cell>
          <cell r="H88">
            <v>256</v>
          </cell>
          <cell r="I88">
            <v>266</v>
          </cell>
          <cell r="J88">
            <v>274</v>
          </cell>
          <cell r="K88">
            <v>334</v>
          </cell>
          <cell r="L88">
            <v>321</v>
          </cell>
          <cell r="M88">
            <v>340</v>
          </cell>
          <cell r="N88">
            <v>353</v>
          </cell>
          <cell r="O88">
            <v>434</v>
          </cell>
          <cell r="P88">
            <v>401</v>
          </cell>
          <cell r="Q88">
            <v>418</v>
          </cell>
          <cell r="R88">
            <v>444</v>
          </cell>
          <cell r="S88">
            <v>516</v>
          </cell>
          <cell r="T88">
            <v>480</v>
          </cell>
          <cell r="U88">
            <v>480</v>
          </cell>
          <cell r="V88">
            <v>528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208</v>
          </cell>
          <cell r="AB88">
            <v>208</v>
          </cell>
          <cell r="AC88">
            <v>208</v>
          </cell>
          <cell r="AD88">
            <v>208</v>
          </cell>
          <cell r="AE88">
            <v>1.0579999685287476</v>
          </cell>
          <cell r="AF88">
            <v>1.0970000028610229</v>
          </cell>
          <cell r="AG88">
            <v>0.92100000381469727</v>
          </cell>
          <cell r="AH88">
            <v>1.0290000438690186</v>
          </cell>
          <cell r="AI88">
            <v>0</v>
          </cell>
          <cell r="AJ88">
            <v>182</v>
          </cell>
          <cell r="AK88">
            <v>159</v>
          </cell>
          <cell r="AL88">
            <v>140</v>
          </cell>
          <cell r="AM88">
            <v>175</v>
          </cell>
          <cell r="AN88">
            <v>0.875</v>
          </cell>
          <cell r="AO88">
            <v>0.76442307692307687</v>
          </cell>
          <cell r="AP88">
            <v>0.67307692307692313</v>
          </cell>
          <cell r="AQ88">
            <v>0.84134615384615385</v>
          </cell>
          <cell r="AR88">
            <v>164</v>
          </cell>
          <cell r="AS88">
            <v>0.78846153846153844</v>
          </cell>
          <cell r="AT88">
            <v>0.11385742743220258</v>
          </cell>
          <cell r="AU88">
            <v>0.11385742743220266</v>
          </cell>
          <cell r="AV88">
            <v>172</v>
          </cell>
          <cell r="AW88">
            <v>145</v>
          </cell>
          <cell r="AX88">
            <v>152</v>
          </cell>
          <cell r="AY88">
            <v>170</v>
          </cell>
          <cell r="AZ88">
            <v>0.82692307692307687</v>
          </cell>
          <cell r="BA88">
            <v>0.69711538461538458</v>
          </cell>
          <cell r="BB88">
            <v>0.73076923076923073</v>
          </cell>
          <cell r="BC88">
            <v>0.81730769230769229</v>
          </cell>
          <cell r="BD88">
            <v>159.75</v>
          </cell>
          <cell r="BE88">
            <v>0.76802884615384603</v>
          </cell>
          <cell r="BF88">
            <v>8.3418088712115493E-2</v>
          </cell>
          <cell r="BG88">
            <v>8.3418088712117991E-2</v>
          </cell>
          <cell r="BH88">
            <v>1.0266040688575899</v>
          </cell>
        </row>
        <row r="89">
          <cell r="B89">
            <v>52</v>
          </cell>
          <cell r="C89">
            <v>2787</v>
          </cell>
          <cell r="D89" t="str">
            <v>g02E09</v>
          </cell>
          <cell r="E89" t="str">
            <v>cIGA-RDR</v>
          </cell>
          <cell r="F89" t="str">
            <v>crb</v>
          </cell>
          <cell r="G89">
            <v>218</v>
          </cell>
          <cell r="H89">
            <v>222</v>
          </cell>
          <cell r="I89">
            <v>224</v>
          </cell>
          <cell r="J89">
            <v>233</v>
          </cell>
          <cell r="K89">
            <v>128</v>
          </cell>
          <cell r="L89">
            <v>137</v>
          </cell>
          <cell r="M89">
            <v>135</v>
          </cell>
          <cell r="N89">
            <v>137</v>
          </cell>
          <cell r="O89">
            <v>363</v>
          </cell>
          <cell r="P89">
            <v>365</v>
          </cell>
          <cell r="Q89">
            <v>358</v>
          </cell>
          <cell r="R89">
            <v>399</v>
          </cell>
          <cell r="S89">
            <v>174</v>
          </cell>
          <cell r="T89">
            <v>183</v>
          </cell>
          <cell r="U89">
            <v>173</v>
          </cell>
          <cell r="V89">
            <v>196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208</v>
          </cell>
          <cell r="AB89">
            <v>208</v>
          </cell>
          <cell r="AC89">
            <v>156</v>
          </cell>
          <cell r="AD89">
            <v>156</v>
          </cell>
          <cell r="AE89">
            <v>0.31700000166893005</v>
          </cell>
          <cell r="AF89">
            <v>0.32199999690055847</v>
          </cell>
          <cell r="AG89">
            <v>0.28400000929832458</v>
          </cell>
          <cell r="AH89">
            <v>0.35499998927116394</v>
          </cell>
          <cell r="AI89">
            <v>0</v>
          </cell>
          <cell r="AJ89">
            <v>46</v>
          </cell>
          <cell r="AK89">
            <v>46</v>
          </cell>
          <cell r="AL89">
            <v>38</v>
          </cell>
          <cell r="AM89">
            <v>59</v>
          </cell>
          <cell r="AN89">
            <v>0.22115384615384615</v>
          </cell>
          <cell r="AO89">
            <v>0.22115384615384615</v>
          </cell>
          <cell r="AP89">
            <v>0.24358974358974358</v>
          </cell>
          <cell r="AQ89">
            <v>0.37820512820512819</v>
          </cell>
          <cell r="AR89">
            <v>47.25</v>
          </cell>
          <cell r="AS89">
            <v>0.26602564102564102</v>
          </cell>
          <cell r="AT89">
            <v>0.18399719725918837</v>
          </cell>
          <cell r="AU89">
            <v>0.28392182557644413</v>
          </cell>
          <cell r="AV89">
            <v>145</v>
          </cell>
          <cell r="AW89">
            <v>143</v>
          </cell>
          <cell r="AX89">
            <v>134</v>
          </cell>
          <cell r="AY89">
            <v>166</v>
          </cell>
          <cell r="AZ89">
            <v>0.69711538461538458</v>
          </cell>
          <cell r="BA89">
            <v>0.6875</v>
          </cell>
          <cell r="BB89">
            <v>0.85897435897435892</v>
          </cell>
          <cell r="BC89">
            <v>1.0641025641025641</v>
          </cell>
          <cell r="BD89">
            <v>147</v>
          </cell>
          <cell r="BE89">
            <v>0.82692307692307687</v>
          </cell>
          <cell r="BF89">
            <v>9.2109278964126531E-2</v>
          </cell>
          <cell r="BG89">
            <v>0.21357140170252856</v>
          </cell>
          <cell r="BH89">
            <v>0.32142857142857145</v>
          </cell>
        </row>
        <row r="90">
          <cell r="B90">
            <v>64</v>
          </cell>
          <cell r="C90">
            <v>2787</v>
          </cell>
          <cell r="D90" t="str">
            <v>g02F09</v>
          </cell>
          <cell r="E90" t="str">
            <v>cIGA-RDR</v>
          </cell>
          <cell r="F90" t="str">
            <v>crb</v>
          </cell>
          <cell r="G90">
            <v>284</v>
          </cell>
          <cell r="H90">
            <v>318</v>
          </cell>
          <cell r="I90">
            <v>410</v>
          </cell>
          <cell r="J90">
            <v>450</v>
          </cell>
          <cell r="K90">
            <v>188</v>
          </cell>
          <cell r="L90">
            <v>235</v>
          </cell>
          <cell r="M90">
            <v>373</v>
          </cell>
          <cell r="N90">
            <v>425</v>
          </cell>
          <cell r="O90">
            <v>521</v>
          </cell>
          <cell r="P90">
            <v>748</v>
          </cell>
          <cell r="Q90">
            <v>1138</v>
          </cell>
          <cell r="R90">
            <v>1412</v>
          </cell>
          <cell r="S90">
            <v>283</v>
          </cell>
          <cell r="T90">
            <v>424</v>
          </cell>
          <cell r="U90">
            <v>784</v>
          </cell>
          <cell r="V90">
            <v>1001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208</v>
          </cell>
          <cell r="AB90">
            <v>208</v>
          </cell>
          <cell r="AC90">
            <v>156</v>
          </cell>
          <cell r="AD90">
            <v>208</v>
          </cell>
          <cell r="AE90">
            <v>0.40099999308586121</v>
          </cell>
          <cell r="AF90">
            <v>0.43999999761581421</v>
          </cell>
          <cell r="AG90">
            <v>0.56499999761581421</v>
          </cell>
          <cell r="AH90">
            <v>0.59899997711181641</v>
          </cell>
          <cell r="AI90">
            <v>0</v>
          </cell>
          <cell r="AJ90">
            <v>95</v>
          </cell>
          <cell r="AK90">
            <v>189</v>
          </cell>
          <cell r="AL90">
            <v>411</v>
          </cell>
          <cell r="AM90">
            <v>576</v>
          </cell>
          <cell r="AN90">
            <v>0.45673076923076922</v>
          </cell>
          <cell r="AO90">
            <v>0.90865384615384615</v>
          </cell>
          <cell r="AP90">
            <v>2.6346153846153846</v>
          </cell>
          <cell r="AQ90">
            <v>2.7692307692307692</v>
          </cell>
          <cell r="AR90">
            <v>317.75</v>
          </cell>
          <cell r="AS90">
            <v>1.6923076923076923</v>
          </cell>
          <cell r="AT90">
            <v>0.68368961813004503</v>
          </cell>
          <cell r="AU90">
            <v>0.69821277280061866</v>
          </cell>
          <cell r="AV90">
            <v>237</v>
          </cell>
          <cell r="AW90">
            <v>430</v>
          </cell>
          <cell r="AX90">
            <v>728</v>
          </cell>
          <cell r="AY90">
            <v>962</v>
          </cell>
          <cell r="AZ90">
            <v>1.1394230769230769</v>
          </cell>
          <cell r="BA90">
            <v>2.0673076923076925</v>
          </cell>
          <cell r="BB90">
            <v>4.666666666666667</v>
          </cell>
          <cell r="BC90">
            <v>4.625</v>
          </cell>
          <cell r="BD90">
            <v>589.25</v>
          </cell>
          <cell r="BE90">
            <v>3.124599358974359</v>
          </cell>
          <cell r="BF90">
            <v>0.54344735211956863</v>
          </cell>
          <cell r="BG90">
            <v>0.5751237416432966</v>
          </cell>
          <cell r="BH90">
            <v>0.53924480271531605</v>
          </cell>
        </row>
        <row r="91">
          <cell r="B91">
            <v>75</v>
          </cell>
          <cell r="C91">
            <v>2787</v>
          </cell>
          <cell r="D91" t="str">
            <v>g02G09</v>
          </cell>
          <cell r="E91" t="str">
            <v>cIGA-RDR</v>
          </cell>
          <cell r="F91" t="str">
            <v>crb</v>
          </cell>
          <cell r="G91">
            <v>252</v>
          </cell>
          <cell r="H91">
            <v>347</v>
          </cell>
          <cell r="I91">
            <v>452</v>
          </cell>
          <cell r="J91">
            <v>446</v>
          </cell>
          <cell r="K91">
            <v>197</v>
          </cell>
          <cell r="L91">
            <v>343</v>
          </cell>
          <cell r="M91">
            <v>535</v>
          </cell>
          <cell r="N91">
            <v>514</v>
          </cell>
          <cell r="O91">
            <v>403</v>
          </cell>
          <cell r="P91">
            <v>634</v>
          </cell>
          <cell r="Q91">
            <v>881</v>
          </cell>
          <cell r="R91">
            <v>903</v>
          </cell>
          <cell r="S91">
            <v>269</v>
          </cell>
          <cell r="T91">
            <v>513</v>
          </cell>
          <cell r="U91">
            <v>862</v>
          </cell>
          <cell r="V91">
            <v>901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120</v>
          </cell>
          <cell r="AB91">
            <v>120</v>
          </cell>
          <cell r="AC91">
            <v>120</v>
          </cell>
          <cell r="AD91">
            <v>120</v>
          </cell>
          <cell r="AE91">
            <v>0.47699999809265137</v>
          </cell>
          <cell r="AF91">
            <v>0.59200000762939453</v>
          </cell>
          <cell r="AG91">
            <v>0.76200002431869507</v>
          </cell>
          <cell r="AH91">
            <v>0.84700000286102295</v>
          </cell>
          <cell r="AI91">
            <v>0</v>
          </cell>
          <cell r="AJ91">
            <v>72</v>
          </cell>
          <cell r="AK91">
            <v>170</v>
          </cell>
          <cell r="AL91">
            <v>327</v>
          </cell>
          <cell r="AM91">
            <v>387</v>
          </cell>
          <cell r="AN91">
            <v>0.6</v>
          </cell>
          <cell r="AO91">
            <v>1.4166666666666667</v>
          </cell>
          <cell r="AP91">
            <v>2.7250000000000001</v>
          </cell>
          <cell r="AQ91">
            <v>3.2250000000000001</v>
          </cell>
          <cell r="AR91">
            <v>239</v>
          </cell>
          <cell r="AS91">
            <v>1.9916666666666667</v>
          </cell>
          <cell r="AT91">
            <v>0.60294614651830014</v>
          </cell>
          <cell r="AU91">
            <v>0.60294614651830014</v>
          </cell>
          <cell r="AV91">
            <v>151</v>
          </cell>
          <cell r="AW91">
            <v>287</v>
          </cell>
          <cell r="AX91">
            <v>429</v>
          </cell>
          <cell r="AY91">
            <v>457</v>
          </cell>
          <cell r="AZ91">
            <v>1.2583333333333333</v>
          </cell>
          <cell r="BA91">
            <v>2.3916666666666666</v>
          </cell>
          <cell r="BB91">
            <v>3.5750000000000002</v>
          </cell>
          <cell r="BC91">
            <v>3.8083333333333331</v>
          </cell>
          <cell r="BD91">
            <v>331</v>
          </cell>
          <cell r="BE91">
            <v>2.7583333333333333</v>
          </cell>
          <cell r="BF91">
            <v>0.42659922553981988</v>
          </cell>
          <cell r="BG91">
            <v>0.42659922553981994</v>
          </cell>
          <cell r="BH91">
            <v>0.72205438066465255</v>
          </cell>
        </row>
        <row r="92">
          <cell r="B92">
            <v>86</v>
          </cell>
          <cell r="C92">
            <v>2787</v>
          </cell>
          <cell r="D92" t="str">
            <v>g02H09</v>
          </cell>
          <cell r="E92" t="str">
            <v>cIGA-RDR</v>
          </cell>
          <cell r="F92" t="str">
            <v>crb</v>
          </cell>
          <cell r="G92">
            <v>251</v>
          </cell>
          <cell r="H92">
            <v>270</v>
          </cell>
          <cell r="I92">
            <v>266</v>
          </cell>
          <cell r="J92">
            <v>270</v>
          </cell>
          <cell r="K92">
            <v>169</v>
          </cell>
          <cell r="L92">
            <v>199</v>
          </cell>
          <cell r="M92">
            <v>199</v>
          </cell>
          <cell r="N92">
            <v>206</v>
          </cell>
          <cell r="O92">
            <v>399</v>
          </cell>
          <cell r="P92">
            <v>467</v>
          </cell>
          <cell r="Q92">
            <v>457</v>
          </cell>
          <cell r="R92">
            <v>439</v>
          </cell>
          <cell r="S92">
            <v>236</v>
          </cell>
          <cell r="T92">
            <v>290</v>
          </cell>
          <cell r="U92">
            <v>294</v>
          </cell>
          <cell r="V92">
            <v>301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208</v>
          </cell>
          <cell r="AB92">
            <v>208</v>
          </cell>
          <cell r="AC92">
            <v>208</v>
          </cell>
          <cell r="AD92">
            <v>208</v>
          </cell>
          <cell r="AE92">
            <v>0.45300000905990601</v>
          </cell>
          <cell r="AF92">
            <v>0.46200001239776611</v>
          </cell>
          <cell r="AG92">
            <v>0.49700000882148743</v>
          </cell>
          <cell r="AH92">
            <v>0.56199997663497925</v>
          </cell>
          <cell r="AI92">
            <v>0</v>
          </cell>
          <cell r="AJ92">
            <v>67</v>
          </cell>
          <cell r="AK92">
            <v>91</v>
          </cell>
          <cell r="AL92">
            <v>95</v>
          </cell>
          <cell r="AM92">
            <v>95</v>
          </cell>
          <cell r="AN92">
            <v>0.32211538461538464</v>
          </cell>
          <cell r="AO92">
            <v>0.4375</v>
          </cell>
          <cell r="AP92">
            <v>0.45673076923076922</v>
          </cell>
          <cell r="AQ92">
            <v>0.45673076923076922</v>
          </cell>
          <cell r="AR92">
            <v>87</v>
          </cell>
          <cell r="AS92">
            <v>0.41826923076923073</v>
          </cell>
          <cell r="AT92">
            <v>0.15478168487911231</v>
          </cell>
          <cell r="AU92">
            <v>0.1547816848791129</v>
          </cell>
          <cell r="AV92">
            <v>148</v>
          </cell>
          <cell r="AW92">
            <v>197</v>
          </cell>
          <cell r="AX92">
            <v>191</v>
          </cell>
          <cell r="AY92">
            <v>169</v>
          </cell>
          <cell r="AZ92">
            <v>0.71153846153846156</v>
          </cell>
          <cell r="BA92">
            <v>0.94711538461538458</v>
          </cell>
          <cell r="BB92">
            <v>0.91826923076923073</v>
          </cell>
          <cell r="BC92">
            <v>0.8125</v>
          </cell>
          <cell r="BD92">
            <v>176.25</v>
          </cell>
          <cell r="BE92">
            <v>0.84735576923076927</v>
          </cell>
          <cell r="BF92">
            <v>0.12681623196170913</v>
          </cell>
          <cell r="BG92">
            <v>0.12681623196170874</v>
          </cell>
          <cell r="BH92">
            <v>0.49361702127659574</v>
          </cell>
        </row>
        <row r="93">
          <cell r="B93">
            <v>10</v>
          </cell>
          <cell r="C93">
            <v>3249</v>
          </cell>
          <cell r="D93" t="str">
            <v>g01E08</v>
          </cell>
          <cell r="E93" t="str">
            <v>cIGA-temoins-Tneg</v>
          </cell>
          <cell r="F93" t="str">
            <v>cin</v>
          </cell>
          <cell r="G93">
            <v>270</v>
          </cell>
          <cell r="H93">
            <v>307</v>
          </cell>
          <cell r="I93">
            <v>340</v>
          </cell>
          <cell r="J93">
            <v>289</v>
          </cell>
          <cell r="K93">
            <v>243</v>
          </cell>
          <cell r="L93">
            <v>301</v>
          </cell>
          <cell r="M93">
            <v>342</v>
          </cell>
          <cell r="N93">
            <v>279</v>
          </cell>
          <cell r="O93">
            <v>1581</v>
          </cell>
          <cell r="P93">
            <v>1568</v>
          </cell>
          <cell r="Q93">
            <v>1517</v>
          </cell>
          <cell r="R93">
            <v>1394</v>
          </cell>
          <cell r="S93">
            <v>3438</v>
          </cell>
          <cell r="T93">
            <v>3275</v>
          </cell>
          <cell r="U93">
            <v>3014</v>
          </cell>
          <cell r="V93">
            <v>2898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208</v>
          </cell>
          <cell r="AB93">
            <v>208</v>
          </cell>
          <cell r="AC93">
            <v>208</v>
          </cell>
          <cell r="AD93">
            <v>208</v>
          </cell>
          <cell r="AE93">
            <v>2.437000036239624</v>
          </cell>
          <cell r="AF93">
            <v>2.3580000400543213</v>
          </cell>
          <cell r="AG93">
            <v>2.2699999809265137</v>
          </cell>
          <cell r="AH93">
            <v>2.369999885559082</v>
          </cell>
          <cell r="AI93">
            <v>0</v>
          </cell>
          <cell r="AJ93">
            <v>3195</v>
          </cell>
          <cell r="AK93">
            <v>2974</v>
          </cell>
          <cell r="AL93">
            <v>2672</v>
          </cell>
          <cell r="AM93">
            <v>2619</v>
          </cell>
          <cell r="AN93">
            <v>15.360576923076923</v>
          </cell>
          <cell r="AO93">
            <v>14.298076923076923</v>
          </cell>
          <cell r="AP93">
            <v>12.846153846153847</v>
          </cell>
          <cell r="AQ93">
            <v>12.591346153846153</v>
          </cell>
          <cell r="AR93">
            <v>2865</v>
          </cell>
          <cell r="AS93">
            <v>13.774038461538462</v>
          </cell>
          <cell r="AT93">
            <v>9.4207651494248201E-2</v>
          </cell>
          <cell r="AU93">
            <v>9.4207651494248076E-2</v>
          </cell>
          <cell r="AV93">
            <v>1311</v>
          </cell>
          <cell r="AW93">
            <v>1261</v>
          </cell>
          <cell r="AX93">
            <v>1177</v>
          </cell>
          <cell r="AY93">
            <v>1105</v>
          </cell>
          <cell r="AZ93">
            <v>6.302884615384615</v>
          </cell>
          <cell r="BA93">
            <v>6.0625</v>
          </cell>
          <cell r="BB93">
            <v>5.6586538461538458</v>
          </cell>
          <cell r="BC93">
            <v>5.3125</v>
          </cell>
          <cell r="BD93">
            <v>1213.5</v>
          </cell>
          <cell r="BE93">
            <v>5.834134615384615</v>
          </cell>
          <cell r="BF93">
            <v>7.5025913006148415E-2</v>
          </cell>
          <cell r="BG93">
            <v>7.5025913006147471E-2</v>
          </cell>
          <cell r="BH93">
            <v>2.360939431396786</v>
          </cell>
        </row>
        <row r="94">
          <cell r="B94">
            <v>21</v>
          </cell>
          <cell r="C94">
            <v>3249</v>
          </cell>
          <cell r="D94" t="str">
            <v>g01F08</v>
          </cell>
          <cell r="E94" t="str">
            <v>cIGA-temoins-Tneg</v>
          </cell>
          <cell r="F94" t="str">
            <v>cin</v>
          </cell>
          <cell r="G94">
            <v>269</v>
          </cell>
          <cell r="H94">
            <v>355</v>
          </cell>
          <cell r="I94">
            <v>323</v>
          </cell>
          <cell r="J94">
            <v>307</v>
          </cell>
          <cell r="K94">
            <v>259</v>
          </cell>
          <cell r="L94">
            <v>405</v>
          </cell>
          <cell r="M94">
            <v>345</v>
          </cell>
          <cell r="N94">
            <v>290</v>
          </cell>
          <cell r="O94">
            <v>1215</v>
          </cell>
          <cell r="P94">
            <v>1115</v>
          </cell>
          <cell r="Q94">
            <v>979</v>
          </cell>
          <cell r="R94">
            <v>904</v>
          </cell>
          <cell r="S94">
            <v>6522</v>
          </cell>
          <cell r="T94">
            <v>6325</v>
          </cell>
          <cell r="U94">
            <v>5721</v>
          </cell>
          <cell r="V94">
            <v>5062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208</v>
          </cell>
          <cell r="AB94">
            <v>208</v>
          </cell>
          <cell r="AC94">
            <v>208</v>
          </cell>
          <cell r="AD94">
            <v>208</v>
          </cell>
          <cell r="AE94">
            <v>6.620999813079834</v>
          </cell>
          <cell r="AF94">
            <v>7.7890000343322754</v>
          </cell>
          <cell r="AG94">
            <v>8.1949996948242187</v>
          </cell>
          <cell r="AH94">
            <v>7.9930000305175781</v>
          </cell>
          <cell r="AI94">
            <v>0</v>
          </cell>
          <cell r="AJ94">
            <v>6263</v>
          </cell>
          <cell r="AK94">
            <v>5920</v>
          </cell>
          <cell r="AL94">
            <v>5376</v>
          </cell>
          <cell r="AM94">
            <v>4772</v>
          </cell>
          <cell r="AN94">
            <v>30.110576923076923</v>
          </cell>
          <cell r="AO94">
            <v>28.46153846153846</v>
          </cell>
          <cell r="AP94">
            <v>25.846153846153847</v>
          </cell>
          <cell r="AQ94">
            <v>22.942307692307693</v>
          </cell>
          <cell r="AR94">
            <v>5582.75</v>
          </cell>
          <cell r="AS94">
            <v>26.84014423076923</v>
          </cell>
          <cell r="AT94">
            <v>0.11684447826352476</v>
          </cell>
          <cell r="AU94">
            <v>0.11684447826352491</v>
          </cell>
          <cell r="AV94">
            <v>946</v>
          </cell>
          <cell r="AW94">
            <v>760</v>
          </cell>
          <cell r="AX94">
            <v>656</v>
          </cell>
          <cell r="AY94">
            <v>597</v>
          </cell>
          <cell r="AZ94">
            <v>4.5480769230769234</v>
          </cell>
          <cell r="BA94">
            <v>3.6538461538461537</v>
          </cell>
          <cell r="BB94">
            <v>3.1538461538461537</v>
          </cell>
          <cell r="BC94">
            <v>2.8701923076923075</v>
          </cell>
          <cell r="BD94">
            <v>739.75</v>
          </cell>
          <cell r="BE94">
            <v>3.5564903846153841</v>
          </cell>
          <cell r="BF94">
            <v>0.20699406629263686</v>
          </cell>
          <cell r="BG94">
            <v>0.20699406629263764</v>
          </cell>
          <cell r="BH94">
            <v>7.5468063534978036</v>
          </cell>
        </row>
        <row r="95">
          <cell r="B95">
            <v>32</v>
          </cell>
          <cell r="C95">
            <v>3249</v>
          </cell>
          <cell r="D95" t="str">
            <v>g01G08</v>
          </cell>
          <cell r="E95" t="str">
            <v>cIGA-temoins-Tneg</v>
          </cell>
          <cell r="F95" t="str">
            <v>cin</v>
          </cell>
          <cell r="G95">
            <v>242</v>
          </cell>
          <cell r="H95">
            <v>228</v>
          </cell>
          <cell r="I95">
            <v>211</v>
          </cell>
          <cell r="J95">
            <v>211</v>
          </cell>
          <cell r="K95">
            <v>225</v>
          </cell>
          <cell r="L95">
            <v>211</v>
          </cell>
          <cell r="M95">
            <v>185</v>
          </cell>
          <cell r="N95">
            <v>187</v>
          </cell>
          <cell r="O95">
            <v>1979</v>
          </cell>
          <cell r="P95">
            <v>1806</v>
          </cell>
          <cell r="Q95">
            <v>1415</v>
          </cell>
          <cell r="R95">
            <v>1450</v>
          </cell>
          <cell r="S95">
            <v>3748</v>
          </cell>
          <cell r="T95">
            <v>3750</v>
          </cell>
          <cell r="U95">
            <v>3084</v>
          </cell>
          <cell r="V95">
            <v>3032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208</v>
          </cell>
          <cell r="AB95">
            <v>208</v>
          </cell>
          <cell r="AC95">
            <v>208</v>
          </cell>
          <cell r="AD95">
            <v>208</v>
          </cell>
          <cell r="AE95">
            <v>2.0280001163482666</v>
          </cell>
          <cell r="AF95">
            <v>2.2430000305175781</v>
          </cell>
          <cell r="AG95">
            <v>2.4079999923706055</v>
          </cell>
          <cell r="AH95">
            <v>2.2960000038146973</v>
          </cell>
          <cell r="AI95">
            <v>0</v>
          </cell>
          <cell r="AJ95">
            <v>3523</v>
          </cell>
          <cell r="AK95">
            <v>3539</v>
          </cell>
          <cell r="AL95">
            <v>2899</v>
          </cell>
          <cell r="AM95">
            <v>2845</v>
          </cell>
          <cell r="AN95">
            <v>16.9375</v>
          </cell>
          <cell r="AO95">
            <v>17.014423076923077</v>
          </cell>
          <cell r="AP95">
            <v>13.9375</v>
          </cell>
          <cell r="AQ95">
            <v>13.677884615384615</v>
          </cell>
          <cell r="AR95">
            <v>3201.5</v>
          </cell>
          <cell r="AS95">
            <v>15.391826923076923</v>
          </cell>
          <cell r="AT95">
            <v>0.11905917288421987</v>
          </cell>
          <cell r="AU95">
            <v>0.11905917288421948</v>
          </cell>
          <cell r="AV95">
            <v>1737</v>
          </cell>
          <cell r="AW95">
            <v>1578</v>
          </cell>
          <cell r="AX95">
            <v>1204</v>
          </cell>
          <cell r="AY95">
            <v>1239</v>
          </cell>
          <cell r="AZ95">
            <v>8.3509615384615383</v>
          </cell>
          <cell r="BA95">
            <v>7.5865384615384617</v>
          </cell>
          <cell r="BB95">
            <v>5.7884615384615383</v>
          </cell>
          <cell r="BC95">
            <v>5.9567307692307692</v>
          </cell>
          <cell r="BD95">
            <v>1439.5</v>
          </cell>
          <cell r="BE95">
            <v>6.9206730769230775</v>
          </cell>
          <cell r="BF95">
            <v>0.18086258091418206</v>
          </cell>
          <cell r="BG95">
            <v>0.18086258091418167</v>
          </cell>
          <cell r="BH95">
            <v>2.2240361236540465</v>
          </cell>
        </row>
        <row r="96">
          <cell r="B96">
            <v>43</v>
          </cell>
          <cell r="C96">
            <v>3249</v>
          </cell>
          <cell r="D96" t="str">
            <v>g01H08</v>
          </cell>
          <cell r="E96" t="str">
            <v>cIGA-temoins-Tneg</v>
          </cell>
          <cell r="F96" t="str">
            <v>cin</v>
          </cell>
          <cell r="G96">
            <v>277</v>
          </cell>
          <cell r="H96">
            <v>262</v>
          </cell>
          <cell r="I96">
            <v>259</v>
          </cell>
          <cell r="J96">
            <v>261</v>
          </cell>
          <cell r="K96">
            <v>374</v>
          </cell>
          <cell r="L96">
            <v>346</v>
          </cell>
          <cell r="M96">
            <v>341</v>
          </cell>
          <cell r="N96">
            <v>341</v>
          </cell>
          <cell r="O96">
            <v>1882</v>
          </cell>
          <cell r="P96">
            <v>1653</v>
          </cell>
          <cell r="Q96">
            <v>1519</v>
          </cell>
          <cell r="R96">
            <v>1407</v>
          </cell>
          <cell r="S96">
            <v>1974</v>
          </cell>
          <cell r="T96">
            <v>1777</v>
          </cell>
          <cell r="U96">
            <v>1627</v>
          </cell>
          <cell r="V96">
            <v>1488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208</v>
          </cell>
          <cell r="AB96">
            <v>208</v>
          </cell>
          <cell r="AC96">
            <v>208</v>
          </cell>
          <cell r="AD96">
            <v>208</v>
          </cell>
          <cell r="AE96">
            <v>0.99699997901916504</v>
          </cell>
          <cell r="AF96">
            <v>1.0290000438690186</v>
          </cell>
          <cell r="AG96">
            <v>1.0210000276565552</v>
          </cell>
          <cell r="AH96">
            <v>1.0010000467300415</v>
          </cell>
          <cell r="AI96">
            <v>0</v>
          </cell>
          <cell r="AJ96">
            <v>1600</v>
          </cell>
          <cell r="AK96">
            <v>1431</v>
          </cell>
          <cell r="AL96">
            <v>1286</v>
          </cell>
          <cell r="AM96">
            <v>1147</v>
          </cell>
          <cell r="AN96">
            <v>7.6923076923076925</v>
          </cell>
          <cell r="AO96">
            <v>6.8798076923076925</v>
          </cell>
          <cell r="AP96">
            <v>6.1826923076923075</v>
          </cell>
          <cell r="AQ96">
            <v>5.5144230769230766</v>
          </cell>
          <cell r="AR96">
            <v>1366</v>
          </cell>
          <cell r="AS96">
            <v>6.5673076923076925</v>
          </cell>
          <cell r="AT96">
            <v>0.14229318786588346</v>
          </cell>
          <cell r="AU96">
            <v>0.14229318786588316</v>
          </cell>
          <cell r="AV96">
            <v>1605</v>
          </cell>
          <cell r="AW96">
            <v>1391</v>
          </cell>
          <cell r="AX96">
            <v>1260</v>
          </cell>
          <cell r="AY96">
            <v>1146</v>
          </cell>
          <cell r="AZ96">
            <v>7.7163461538461542</v>
          </cell>
          <cell r="BA96">
            <v>6.6875</v>
          </cell>
          <cell r="BB96">
            <v>6.0576923076923075</v>
          </cell>
          <cell r="BC96">
            <v>5.509615384615385</v>
          </cell>
          <cell r="BD96">
            <v>1350.5</v>
          </cell>
          <cell r="BE96">
            <v>6.4927884615384617</v>
          </cell>
          <cell r="BF96">
            <v>0.14586814053496283</v>
          </cell>
          <cell r="BG96">
            <v>0.14586814053496278</v>
          </cell>
          <cell r="BH96">
            <v>1.0114772306553128</v>
          </cell>
        </row>
        <row r="97">
          <cell r="B97">
            <v>53</v>
          </cell>
          <cell r="C97">
            <v>3249</v>
          </cell>
          <cell r="D97" t="str">
            <v>g02E09</v>
          </cell>
          <cell r="E97" t="str">
            <v>cIGA-temoins-Tneg</v>
          </cell>
          <cell r="F97" t="str">
            <v>cin</v>
          </cell>
          <cell r="G97">
            <v>278</v>
          </cell>
          <cell r="H97">
            <v>246</v>
          </cell>
          <cell r="I97">
            <v>240</v>
          </cell>
          <cell r="J97">
            <v>234</v>
          </cell>
          <cell r="K97">
            <v>156</v>
          </cell>
          <cell r="L97">
            <v>148</v>
          </cell>
          <cell r="M97">
            <v>133</v>
          </cell>
          <cell r="N97">
            <v>132</v>
          </cell>
          <cell r="O97">
            <v>7440</v>
          </cell>
          <cell r="P97">
            <v>7325</v>
          </cell>
          <cell r="Q97">
            <v>6017</v>
          </cell>
          <cell r="R97">
            <v>5273</v>
          </cell>
          <cell r="S97">
            <v>644</v>
          </cell>
          <cell r="T97">
            <v>660</v>
          </cell>
          <cell r="U97">
            <v>560</v>
          </cell>
          <cell r="V97">
            <v>518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156</v>
          </cell>
          <cell r="AB97">
            <v>156</v>
          </cell>
          <cell r="AC97">
            <v>156</v>
          </cell>
          <cell r="AD97">
            <v>156</v>
          </cell>
          <cell r="AE97">
            <v>6.8000003695487976E-2</v>
          </cell>
          <cell r="AF97">
            <v>7.1999996900558472E-2</v>
          </cell>
          <cell r="AG97">
            <v>7.4000000953674316E-2</v>
          </cell>
          <cell r="AH97">
            <v>7.6999999582767487E-2</v>
          </cell>
          <cell r="AI97">
            <v>0</v>
          </cell>
          <cell r="AJ97">
            <v>488</v>
          </cell>
          <cell r="AK97">
            <v>512</v>
          </cell>
          <cell r="AL97">
            <v>427</v>
          </cell>
          <cell r="AM97">
            <v>386</v>
          </cell>
          <cell r="AN97">
            <v>3.1282051282051282</v>
          </cell>
          <cell r="AO97">
            <v>3.2820512820512819</v>
          </cell>
          <cell r="AP97">
            <v>2.7371794871794872</v>
          </cell>
          <cell r="AQ97">
            <v>2.4743589743589745</v>
          </cell>
          <cell r="AR97">
            <v>453.25</v>
          </cell>
          <cell r="AS97">
            <v>2.9054487179487181</v>
          </cell>
          <cell r="AT97">
            <v>0.12655422136246805</v>
          </cell>
          <cell r="AU97">
            <v>0.12655422136246738</v>
          </cell>
          <cell r="AV97">
            <v>7162</v>
          </cell>
          <cell r="AW97">
            <v>7079</v>
          </cell>
          <cell r="AX97">
            <v>5777</v>
          </cell>
          <cell r="AY97">
            <v>5039</v>
          </cell>
          <cell r="AZ97">
            <v>45.910256410256409</v>
          </cell>
          <cell r="BA97">
            <v>45.378205128205131</v>
          </cell>
          <cell r="BB97">
            <v>37.032051282051285</v>
          </cell>
          <cell r="BC97">
            <v>32.301282051282051</v>
          </cell>
          <cell r="BD97">
            <v>6264.25</v>
          </cell>
          <cell r="BE97">
            <v>40.155448717948715</v>
          </cell>
          <cell r="BF97">
            <v>0.1650882198506613</v>
          </cell>
          <cell r="BG97">
            <v>0.16508821985066208</v>
          </cell>
          <cell r="BH97">
            <v>7.2355030530390704E-2</v>
          </cell>
        </row>
        <row r="98">
          <cell r="B98">
            <v>65</v>
          </cell>
          <cell r="C98">
            <v>3249</v>
          </cell>
          <cell r="D98" t="str">
            <v>g02F09</v>
          </cell>
          <cell r="E98" t="str">
            <v>cIGA-temoins-Tneg</v>
          </cell>
          <cell r="F98" t="str">
            <v>cin</v>
          </cell>
          <cell r="G98">
            <v>289</v>
          </cell>
          <cell r="H98">
            <v>286</v>
          </cell>
          <cell r="I98">
            <v>281</v>
          </cell>
          <cell r="J98">
            <v>291</v>
          </cell>
          <cell r="K98">
            <v>180</v>
          </cell>
          <cell r="L98">
            <v>181</v>
          </cell>
          <cell r="M98">
            <v>181</v>
          </cell>
          <cell r="N98">
            <v>188</v>
          </cell>
          <cell r="O98">
            <v>1290</v>
          </cell>
          <cell r="P98">
            <v>1247</v>
          </cell>
          <cell r="Q98">
            <v>1160</v>
          </cell>
          <cell r="R98">
            <v>1097</v>
          </cell>
          <cell r="S98">
            <v>981</v>
          </cell>
          <cell r="T98">
            <v>924</v>
          </cell>
          <cell r="U98">
            <v>819</v>
          </cell>
          <cell r="V98">
            <v>766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208</v>
          </cell>
          <cell r="AB98">
            <v>156</v>
          </cell>
          <cell r="AC98">
            <v>208</v>
          </cell>
          <cell r="AD98">
            <v>208</v>
          </cell>
          <cell r="AE98">
            <v>0.80000001192092896</v>
          </cell>
          <cell r="AF98">
            <v>0.77300000190734863</v>
          </cell>
          <cell r="AG98">
            <v>0.72600001096725464</v>
          </cell>
          <cell r="AH98">
            <v>0.71700000762939453</v>
          </cell>
          <cell r="AI98">
            <v>0</v>
          </cell>
          <cell r="AJ98">
            <v>801</v>
          </cell>
          <cell r="AK98">
            <v>743</v>
          </cell>
          <cell r="AL98">
            <v>638</v>
          </cell>
          <cell r="AM98">
            <v>578</v>
          </cell>
          <cell r="AN98">
            <v>3.8509615384615383</v>
          </cell>
          <cell r="AO98">
            <v>4.7628205128205128</v>
          </cell>
          <cell r="AP98">
            <v>3.0673076923076925</v>
          </cell>
          <cell r="AQ98">
            <v>2.7788461538461537</v>
          </cell>
          <cell r="AR98">
            <v>690</v>
          </cell>
          <cell r="AS98">
            <v>3.6149839743589745</v>
          </cell>
          <cell r="AT98">
            <v>0.14583772160109312</v>
          </cell>
          <cell r="AU98">
            <v>0.24598967330286792</v>
          </cell>
          <cell r="AV98">
            <v>1001</v>
          </cell>
          <cell r="AW98">
            <v>961</v>
          </cell>
          <cell r="AX98">
            <v>879</v>
          </cell>
          <cell r="AY98">
            <v>806</v>
          </cell>
          <cell r="AZ98">
            <v>4.8125</v>
          </cell>
          <cell r="BA98">
            <v>6.1602564102564106</v>
          </cell>
          <cell r="BB98">
            <v>4.2259615384615383</v>
          </cell>
          <cell r="BC98">
            <v>3.875</v>
          </cell>
          <cell r="BD98">
            <v>911.75</v>
          </cell>
          <cell r="BE98">
            <v>4.7684294871794872</v>
          </cell>
          <cell r="BF98">
            <v>9.5294216483083782E-2</v>
          </cell>
          <cell r="BG98">
            <v>0.21081466804368051</v>
          </cell>
          <cell r="BH98">
            <v>0.75678639978064166</v>
          </cell>
        </row>
        <row r="99">
          <cell r="B99">
            <v>76</v>
          </cell>
          <cell r="C99">
            <v>3249</v>
          </cell>
          <cell r="D99" t="str">
            <v>g02G09</v>
          </cell>
          <cell r="E99" t="str">
            <v>cIGA-temoins-Tneg</v>
          </cell>
          <cell r="F99" t="str">
            <v>cin</v>
          </cell>
          <cell r="G99">
            <v>235</v>
          </cell>
          <cell r="H99">
            <v>246</v>
          </cell>
          <cell r="I99">
            <v>247</v>
          </cell>
          <cell r="J99">
            <v>256</v>
          </cell>
          <cell r="K99">
            <v>177</v>
          </cell>
          <cell r="L99">
            <v>184</v>
          </cell>
          <cell r="M99">
            <v>188</v>
          </cell>
          <cell r="N99">
            <v>197</v>
          </cell>
          <cell r="O99">
            <v>1461</v>
          </cell>
          <cell r="P99">
            <v>1300</v>
          </cell>
          <cell r="Q99">
            <v>1115</v>
          </cell>
          <cell r="R99">
            <v>1073</v>
          </cell>
          <cell r="S99">
            <v>3169</v>
          </cell>
          <cell r="T99">
            <v>2710</v>
          </cell>
          <cell r="U99">
            <v>2175</v>
          </cell>
          <cell r="V99">
            <v>1894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120</v>
          </cell>
          <cell r="AB99">
            <v>120</v>
          </cell>
          <cell r="AC99">
            <v>120</v>
          </cell>
          <cell r="AD99">
            <v>120</v>
          </cell>
          <cell r="AE99">
            <v>2.440000057220459</v>
          </cell>
          <cell r="AF99">
            <v>2.3970000743865967</v>
          </cell>
          <cell r="AG99">
            <v>2.2890000343322754</v>
          </cell>
          <cell r="AH99">
            <v>2.0769999027252197</v>
          </cell>
          <cell r="AI99">
            <v>0</v>
          </cell>
          <cell r="AJ99">
            <v>2992</v>
          </cell>
          <cell r="AK99">
            <v>2526</v>
          </cell>
          <cell r="AL99">
            <v>1987</v>
          </cell>
          <cell r="AM99">
            <v>1697</v>
          </cell>
          <cell r="AN99">
            <v>24.933333333333334</v>
          </cell>
          <cell r="AO99">
            <v>21.05</v>
          </cell>
          <cell r="AP99">
            <v>16.558333333333334</v>
          </cell>
          <cell r="AQ99">
            <v>14.141666666666667</v>
          </cell>
          <cell r="AR99">
            <v>2300.5</v>
          </cell>
          <cell r="AS99">
            <v>19.170833333333334</v>
          </cell>
          <cell r="AT99">
            <v>0.24990055314890003</v>
          </cell>
          <cell r="AU99">
            <v>0.2499005531489</v>
          </cell>
          <cell r="AV99">
            <v>1226</v>
          </cell>
          <cell r="AW99">
            <v>1054</v>
          </cell>
          <cell r="AX99">
            <v>868</v>
          </cell>
          <cell r="AY99">
            <v>817</v>
          </cell>
          <cell r="AZ99">
            <v>10.216666666666667</v>
          </cell>
          <cell r="BA99">
            <v>8.7833333333333332</v>
          </cell>
          <cell r="BB99">
            <v>7.2333333333333334</v>
          </cell>
          <cell r="BC99">
            <v>6.8083333333333336</v>
          </cell>
          <cell r="BD99">
            <v>991.25</v>
          </cell>
          <cell r="BE99">
            <v>8.2604166666666679</v>
          </cell>
          <cell r="BF99">
            <v>0.1883733319241063</v>
          </cell>
          <cell r="BG99">
            <v>0.18837333192410588</v>
          </cell>
          <cell r="BH99">
            <v>2.3208070617906684</v>
          </cell>
        </row>
        <row r="100">
          <cell r="B100">
            <v>87</v>
          </cell>
          <cell r="C100">
            <v>3249</v>
          </cell>
          <cell r="D100" t="str">
            <v>g02H09</v>
          </cell>
          <cell r="E100" t="str">
            <v>cIGA-temoins-Tneg</v>
          </cell>
          <cell r="F100" t="str">
            <v>cin</v>
          </cell>
          <cell r="G100">
            <v>260</v>
          </cell>
          <cell r="H100">
            <v>256</v>
          </cell>
          <cell r="I100">
            <v>267</v>
          </cell>
          <cell r="J100">
            <v>272</v>
          </cell>
          <cell r="K100">
            <v>161</v>
          </cell>
          <cell r="L100">
            <v>176</v>
          </cell>
          <cell r="M100">
            <v>196</v>
          </cell>
          <cell r="N100">
            <v>209</v>
          </cell>
          <cell r="O100">
            <v>1018</v>
          </cell>
          <cell r="P100">
            <v>1057</v>
          </cell>
          <cell r="Q100">
            <v>1141</v>
          </cell>
          <cell r="R100">
            <v>1177</v>
          </cell>
          <cell r="S100">
            <v>344</v>
          </cell>
          <cell r="T100">
            <v>378</v>
          </cell>
          <cell r="U100">
            <v>428</v>
          </cell>
          <cell r="V100">
            <v>448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208</v>
          </cell>
          <cell r="AB100">
            <v>208</v>
          </cell>
          <cell r="AC100">
            <v>208</v>
          </cell>
          <cell r="AD100">
            <v>208</v>
          </cell>
          <cell r="AE100">
            <v>0.24099999666213989</v>
          </cell>
          <cell r="AF100">
            <v>0.25200000405311584</v>
          </cell>
          <cell r="AG100">
            <v>0.26499998569488525</v>
          </cell>
          <cell r="AH100">
            <v>0.26399999856948853</v>
          </cell>
          <cell r="AI100">
            <v>0</v>
          </cell>
          <cell r="AJ100">
            <v>183</v>
          </cell>
          <cell r="AK100">
            <v>202</v>
          </cell>
          <cell r="AL100">
            <v>232</v>
          </cell>
          <cell r="AM100">
            <v>239</v>
          </cell>
          <cell r="AN100">
            <v>0.87980769230769229</v>
          </cell>
          <cell r="AO100">
            <v>0.97115384615384615</v>
          </cell>
          <cell r="AP100">
            <v>1.1153846153846154</v>
          </cell>
          <cell r="AQ100">
            <v>1.1490384615384615</v>
          </cell>
          <cell r="AR100">
            <v>214</v>
          </cell>
          <cell r="AS100">
            <v>1.0288461538461537</v>
          </cell>
          <cell r="AT100">
            <v>0.12227166297065648</v>
          </cell>
          <cell r="AU100">
            <v>0.12227166297065667</v>
          </cell>
          <cell r="AV100">
            <v>758</v>
          </cell>
          <cell r="AW100">
            <v>801</v>
          </cell>
          <cell r="AX100">
            <v>874</v>
          </cell>
          <cell r="AY100">
            <v>905</v>
          </cell>
          <cell r="AZ100">
            <v>3.6442307692307692</v>
          </cell>
          <cell r="BA100">
            <v>3.8509615384615383</v>
          </cell>
          <cell r="BB100">
            <v>4.2019230769230766</v>
          </cell>
          <cell r="BC100">
            <v>4.3509615384615383</v>
          </cell>
          <cell r="BD100">
            <v>834.5</v>
          </cell>
          <cell r="BE100">
            <v>4.0120192307692299</v>
          </cell>
          <cell r="BF100">
            <v>8.0400791821259351E-2</v>
          </cell>
          <cell r="BG100">
            <v>8.0400791821260989E-2</v>
          </cell>
          <cell r="BH100">
            <v>0.25644098262432596</v>
          </cell>
        </row>
        <row r="101">
          <cell r="B101">
            <v>11</v>
          </cell>
          <cell r="C101">
            <v>2788</v>
          </cell>
          <cell r="D101" t="str">
            <v>g01E08</v>
          </cell>
          <cell r="E101" t="str">
            <v>cIGA-Tetraodon</v>
          </cell>
          <cell r="F101" t="str">
            <v>ctet</v>
          </cell>
          <cell r="G101">
            <v>393</v>
          </cell>
          <cell r="H101">
            <v>291</v>
          </cell>
          <cell r="I101">
            <v>302</v>
          </cell>
          <cell r="J101">
            <v>277</v>
          </cell>
          <cell r="K101">
            <v>406</v>
          </cell>
          <cell r="L101">
            <v>289</v>
          </cell>
          <cell r="M101">
            <v>291</v>
          </cell>
          <cell r="N101">
            <v>273</v>
          </cell>
          <cell r="O101">
            <v>533</v>
          </cell>
          <cell r="P101">
            <v>431</v>
          </cell>
          <cell r="Q101">
            <v>447</v>
          </cell>
          <cell r="R101">
            <v>424</v>
          </cell>
          <cell r="S101">
            <v>670</v>
          </cell>
          <cell r="T101">
            <v>520</v>
          </cell>
          <cell r="U101">
            <v>544</v>
          </cell>
          <cell r="V101">
            <v>512</v>
          </cell>
          <cell r="W101">
            <v>-50</v>
          </cell>
          <cell r="X101">
            <v>-50</v>
          </cell>
          <cell r="Y101">
            <v>-50</v>
          </cell>
          <cell r="Z101">
            <v>-50</v>
          </cell>
          <cell r="AA101">
            <v>120</v>
          </cell>
          <cell r="AB101">
            <v>120</v>
          </cell>
          <cell r="AC101">
            <v>120</v>
          </cell>
          <cell r="AD101">
            <v>120</v>
          </cell>
          <cell r="AE101">
            <v>1.8860000371932983</v>
          </cell>
          <cell r="AF101">
            <v>1.6499999761581421</v>
          </cell>
          <cell r="AG101">
            <v>1.7450000047683716</v>
          </cell>
          <cell r="AH101">
            <v>1.6260000467300415</v>
          </cell>
          <cell r="AI101">
            <v>-200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 t="e">
            <v>#DIV/0!</v>
          </cell>
          <cell r="AS101" t="e">
            <v>#DIV/0!</v>
          </cell>
          <cell r="AT101" t="e">
            <v>#DIV/0!</v>
          </cell>
          <cell r="AU101" t="e">
            <v>#DIV/0!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 t="e">
            <v>#DIV/0!</v>
          </cell>
          <cell r="BE101" t="e">
            <v>#DIV/0!</v>
          </cell>
          <cell r="BF101" t="e">
            <v>#DIV/0!</v>
          </cell>
          <cell r="BG101" t="e">
            <v>#DIV/0!</v>
          </cell>
          <cell r="BH101" t="e">
            <v>#DIV/0!</v>
          </cell>
        </row>
        <row r="102">
          <cell r="B102">
            <v>22</v>
          </cell>
          <cell r="C102">
            <v>2788</v>
          </cell>
          <cell r="D102" t="str">
            <v>g01F08</v>
          </cell>
          <cell r="E102" t="str">
            <v>cIGA-Tetraodon</v>
          </cell>
          <cell r="F102" t="str">
            <v>ctet</v>
          </cell>
          <cell r="G102">
            <v>308</v>
          </cell>
          <cell r="H102">
            <v>365</v>
          </cell>
          <cell r="I102">
            <v>279</v>
          </cell>
          <cell r="J102">
            <v>264</v>
          </cell>
          <cell r="K102">
            <v>297</v>
          </cell>
          <cell r="L102">
            <v>360</v>
          </cell>
          <cell r="M102">
            <v>268</v>
          </cell>
          <cell r="N102">
            <v>251</v>
          </cell>
          <cell r="O102">
            <v>542</v>
          </cell>
          <cell r="P102">
            <v>540</v>
          </cell>
          <cell r="Q102">
            <v>435</v>
          </cell>
          <cell r="R102">
            <v>420</v>
          </cell>
          <cell r="S102">
            <v>702</v>
          </cell>
          <cell r="T102">
            <v>661</v>
          </cell>
          <cell r="U102">
            <v>549</v>
          </cell>
          <cell r="V102">
            <v>518</v>
          </cell>
          <cell r="W102">
            <v>0</v>
          </cell>
          <cell r="X102">
            <v>0</v>
          </cell>
          <cell r="Y102">
            <v>0</v>
          </cell>
          <cell r="Z102">
            <v>-50</v>
          </cell>
          <cell r="AA102">
            <v>208</v>
          </cell>
          <cell r="AB102">
            <v>156</v>
          </cell>
          <cell r="AC102">
            <v>120</v>
          </cell>
          <cell r="AD102">
            <v>120</v>
          </cell>
          <cell r="AE102">
            <v>1.7309999465942383</v>
          </cell>
          <cell r="AF102">
            <v>1.7200000286102295</v>
          </cell>
          <cell r="AG102">
            <v>1.8009999990463257</v>
          </cell>
          <cell r="AH102">
            <v>1.7120000123977661</v>
          </cell>
          <cell r="AI102">
            <v>-50</v>
          </cell>
          <cell r="AJ102">
            <v>405</v>
          </cell>
          <cell r="AK102">
            <v>301</v>
          </cell>
          <cell r="AL102">
            <v>281</v>
          </cell>
          <cell r="AM102">
            <v>0</v>
          </cell>
          <cell r="AN102">
            <v>1.9471153846153846</v>
          </cell>
          <cell r="AO102">
            <v>1.9294871794871795</v>
          </cell>
          <cell r="AP102">
            <v>2.3416666666666668</v>
          </cell>
          <cell r="AQ102">
            <v>0</v>
          </cell>
          <cell r="AR102">
            <v>329</v>
          </cell>
          <cell r="AS102">
            <v>2.0727564102564102</v>
          </cell>
          <cell r="AT102">
            <v>0.20235035838411233</v>
          </cell>
          <cell r="AU102">
            <v>0.11243475091208682</v>
          </cell>
          <cell r="AV102">
            <v>234</v>
          </cell>
          <cell r="AW102">
            <v>175</v>
          </cell>
          <cell r="AX102">
            <v>156</v>
          </cell>
          <cell r="AY102">
            <v>0</v>
          </cell>
          <cell r="AZ102">
            <v>1.125</v>
          </cell>
          <cell r="BA102">
            <v>1.1217948717948718</v>
          </cell>
          <cell r="BB102">
            <v>1.3</v>
          </cell>
          <cell r="BC102">
            <v>0</v>
          </cell>
          <cell r="BD102">
            <v>188.33333333333334</v>
          </cell>
          <cell r="BE102">
            <v>1.1822649572649573</v>
          </cell>
          <cell r="BF102">
            <v>0.21596546917275886</v>
          </cell>
          <cell r="BG102">
            <v>8.6253196072395483E-2</v>
          </cell>
          <cell r="BH102">
            <v>1.7469026548672566</v>
          </cell>
        </row>
        <row r="103">
          <cell r="B103">
            <v>33</v>
          </cell>
          <cell r="C103">
            <v>2788</v>
          </cell>
          <cell r="D103" t="str">
            <v>g01G08</v>
          </cell>
          <cell r="E103" t="str">
            <v>cIGA-Tetraodon</v>
          </cell>
          <cell r="F103" t="str">
            <v>ctet</v>
          </cell>
          <cell r="G103">
            <v>222</v>
          </cell>
          <cell r="H103">
            <v>229</v>
          </cell>
          <cell r="I103">
            <v>237</v>
          </cell>
          <cell r="J103">
            <v>232</v>
          </cell>
          <cell r="K103">
            <v>226</v>
          </cell>
          <cell r="L103">
            <v>237</v>
          </cell>
          <cell r="M103">
            <v>256</v>
          </cell>
          <cell r="N103">
            <v>247</v>
          </cell>
          <cell r="O103">
            <v>330</v>
          </cell>
          <cell r="P103">
            <v>332</v>
          </cell>
          <cell r="Q103">
            <v>329</v>
          </cell>
          <cell r="R103">
            <v>316</v>
          </cell>
          <cell r="S103">
            <v>398</v>
          </cell>
          <cell r="T103">
            <v>385</v>
          </cell>
          <cell r="U103">
            <v>391</v>
          </cell>
          <cell r="V103">
            <v>357</v>
          </cell>
          <cell r="W103">
            <v>0</v>
          </cell>
          <cell r="X103">
            <v>0</v>
          </cell>
          <cell r="Y103">
            <v>-50</v>
          </cell>
          <cell r="Z103">
            <v>-50</v>
          </cell>
          <cell r="AA103">
            <v>208</v>
          </cell>
          <cell r="AB103">
            <v>208</v>
          </cell>
          <cell r="AC103">
            <v>120</v>
          </cell>
          <cell r="AD103">
            <v>120</v>
          </cell>
          <cell r="AE103">
            <v>1.593000054359436</v>
          </cell>
          <cell r="AF103">
            <v>1.437000036239624</v>
          </cell>
          <cell r="AG103">
            <v>1.4670000076293945</v>
          </cell>
          <cell r="AH103">
            <v>1.309999942779541</v>
          </cell>
          <cell r="AI103">
            <v>-100</v>
          </cell>
          <cell r="AJ103">
            <v>172</v>
          </cell>
          <cell r="AK103">
            <v>148</v>
          </cell>
          <cell r="AL103">
            <v>0</v>
          </cell>
          <cell r="AM103">
            <v>0</v>
          </cell>
          <cell r="AN103">
            <v>0.82692307692307687</v>
          </cell>
          <cell r="AO103">
            <v>0.71153846153846156</v>
          </cell>
          <cell r="AP103">
            <v>0</v>
          </cell>
          <cell r="AQ103">
            <v>0</v>
          </cell>
          <cell r="AR103">
            <v>160</v>
          </cell>
          <cell r="AS103">
            <v>0.76923076923076916</v>
          </cell>
          <cell r="AT103">
            <v>0.10606601717798211</v>
          </cell>
          <cell r="AU103">
            <v>0.10606601717798439</v>
          </cell>
          <cell r="AV103">
            <v>108</v>
          </cell>
          <cell r="AW103">
            <v>103</v>
          </cell>
          <cell r="AX103">
            <v>0</v>
          </cell>
          <cell r="AY103">
            <v>0</v>
          </cell>
          <cell r="AZ103">
            <v>0.51923076923076927</v>
          </cell>
          <cell r="BA103">
            <v>0.49519230769230771</v>
          </cell>
          <cell r="BB103">
            <v>0</v>
          </cell>
          <cell r="BC103">
            <v>0</v>
          </cell>
          <cell r="BD103">
            <v>105.5</v>
          </cell>
          <cell r="BE103">
            <v>0.50721153846153855</v>
          </cell>
          <cell r="BF103">
            <v>3.3512169724480928E-2</v>
          </cell>
          <cell r="BG103">
            <v>3.3512169724470367E-2</v>
          </cell>
          <cell r="BH103">
            <v>1.5165876777251184</v>
          </cell>
        </row>
        <row r="104">
          <cell r="B104">
            <v>44</v>
          </cell>
          <cell r="C104">
            <v>2788</v>
          </cell>
          <cell r="D104" t="str">
            <v>g01H08</v>
          </cell>
          <cell r="E104" t="str">
            <v>cIGA-Tetraodon</v>
          </cell>
          <cell r="F104" t="str">
            <v>ctet</v>
          </cell>
          <cell r="G104">
            <v>259</v>
          </cell>
          <cell r="H104">
            <v>257</v>
          </cell>
          <cell r="I104">
            <v>270</v>
          </cell>
          <cell r="J104">
            <v>275</v>
          </cell>
          <cell r="K104">
            <v>329</v>
          </cell>
          <cell r="L104">
            <v>323</v>
          </cell>
          <cell r="M104">
            <v>349</v>
          </cell>
          <cell r="N104">
            <v>357</v>
          </cell>
          <cell r="O104">
            <v>514</v>
          </cell>
          <cell r="P104">
            <v>477</v>
          </cell>
          <cell r="Q104">
            <v>473</v>
          </cell>
          <cell r="R104">
            <v>473</v>
          </cell>
          <cell r="S104">
            <v>783</v>
          </cell>
          <cell r="T104">
            <v>736</v>
          </cell>
          <cell r="U104">
            <v>722</v>
          </cell>
          <cell r="V104">
            <v>720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208</v>
          </cell>
          <cell r="AB104">
            <v>208</v>
          </cell>
          <cell r="AC104">
            <v>208</v>
          </cell>
          <cell r="AD104">
            <v>208</v>
          </cell>
          <cell r="AE104">
            <v>1.7799999713897705</v>
          </cell>
          <cell r="AF104">
            <v>1.8769999742507935</v>
          </cell>
          <cell r="AG104">
            <v>1.8370000123977661</v>
          </cell>
          <cell r="AH104">
            <v>1.8329999446868896</v>
          </cell>
          <cell r="AI104">
            <v>0</v>
          </cell>
          <cell r="AJ104">
            <v>454</v>
          </cell>
          <cell r="AK104">
            <v>413</v>
          </cell>
          <cell r="AL104">
            <v>373</v>
          </cell>
          <cell r="AM104">
            <v>363</v>
          </cell>
          <cell r="AN104">
            <v>2.1826923076923075</v>
          </cell>
          <cell r="AO104">
            <v>1.9855769230769231</v>
          </cell>
          <cell r="AP104">
            <v>1.7932692307692308</v>
          </cell>
          <cell r="AQ104">
            <v>1.7451923076923077</v>
          </cell>
          <cell r="AR104">
            <v>400.75</v>
          </cell>
          <cell r="AS104">
            <v>1.9266826923076923</v>
          </cell>
          <cell r="AT104">
            <v>0.1036960370901846</v>
          </cell>
          <cell r="AU104">
            <v>0.10369603709018343</v>
          </cell>
          <cell r="AV104">
            <v>255</v>
          </cell>
          <cell r="AW104">
            <v>220</v>
          </cell>
          <cell r="AX104">
            <v>203</v>
          </cell>
          <cell r="AY104">
            <v>198</v>
          </cell>
          <cell r="AZ104">
            <v>1.2259615384615385</v>
          </cell>
          <cell r="BA104">
            <v>1.0576923076923077</v>
          </cell>
          <cell r="BB104">
            <v>0.97596153846153844</v>
          </cell>
          <cell r="BC104">
            <v>0.95192307692307687</v>
          </cell>
          <cell r="BD104">
            <v>219</v>
          </cell>
          <cell r="BE104">
            <v>1.0528846153846154</v>
          </cell>
          <cell r="BF104">
            <v>0.11772205502386307</v>
          </cell>
          <cell r="BG104">
            <v>0.11772205502386343</v>
          </cell>
          <cell r="BH104">
            <v>1.8299086757990868</v>
          </cell>
        </row>
        <row r="105">
          <cell r="B105">
            <v>54</v>
          </cell>
          <cell r="C105">
            <v>2788</v>
          </cell>
          <cell r="D105" t="str">
            <v>g02E09</v>
          </cell>
          <cell r="E105" t="str">
            <v>cIGA-Tetraodon</v>
          </cell>
          <cell r="F105" t="str">
            <v>ctet</v>
          </cell>
          <cell r="G105">
            <v>216</v>
          </cell>
          <cell r="H105">
            <v>220</v>
          </cell>
          <cell r="I105">
            <v>223</v>
          </cell>
          <cell r="J105">
            <v>235</v>
          </cell>
          <cell r="K105">
            <v>127</v>
          </cell>
          <cell r="L105">
            <v>135</v>
          </cell>
          <cell r="M105">
            <v>134</v>
          </cell>
          <cell r="N105">
            <v>139</v>
          </cell>
          <cell r="O105">
            <v>363</v>
          </cell>
          <cell r="P105">
            <v>363</v>
          </cell>
          <cell r="Q105">
            <v>343</v>
          </cell>
          <cell r="R105">
            <v>353</v>
          </cell>
          <cell r="S105">
            <v>193</v>
          </cell>
          <cell r="T105">
            <v>198</v>
          </cell>
          <cell r="U105">
            <v>181</v>
          </cell>
          <cell r="V105">
            <v>182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156</v>
          </cell>
          <cell r="AB105">
            <v>156</v>
          </cell>
          <cell r="AC105">
            <v>156</v>
          </cell>
          <cell r="AD105">
            <v>208</v>
          </cell>
          <cell r="AE105">
            <v>0.44900000095367432</v>
          </cell>
          <cell r="AF105">
            <v>0.44100001454353333</v>
          </cell>
          <cell r="AG105">
            <v>0.3919999897480011</v>
          </cell>
          <cell r="AH105">
            <v>0.36399999260902405</v>
          </cell>
          <cell r="AI105">
            <v>0</v>
          </cell>
          <cell r="AJ105">
            <v>66</v>
          </cell>
          <cell r="AK105">
            <v>63</v>
          </cell>
          <cell r="AL105">
            <v>47</v>
          </cell>
          <cell r="AM105">
            <v>43</v>
          </cell>
          <cell r="AN105">
            <v>0.42307692307692307</v>
          </cell>
          <cell r="AO105">
            <v>0.40384615384615385</v>
          </cell>
          <cell r="AP105">
            <v>0.30128205128205127</v>
          </cell>
          <cell r="AQ105">
            <v>0.20673076923076922</v>
          </cell>
          <cell r="AR105">
            <v>54.75</v>
          </cell>
          <cell r="AS105">
            <v>0.33373397435897434</v>
          </cell>
          <cell r="AT105">
            <v>0.20898414848505206</v>
          </cell>
          <cell r="AU105">
            <v>0.30004320745006297</v>
          </cell>
          <cell r="AV105">
            <v>147</v>
          </cell>
          <cell r="AW105">
            <v>143</v>
          </cell>
          <cell r="AX105">
            <v>120</v>
          </cell>
          <cell r="AY105">
            <v>118</v>
          </cell>
          <cell r="AZ105">
            <v>0.94230769230769229</v>
          </cell>
          <cell r="BA105">
            <v>0.91666666666666663</v>
          </cell>
          <cell r="BB105">
            <v>0.76923076923076927</v>
          </cell>
          <cell r="BC105">
            <v>0.56730769230769229</v>
          </cell>
          <cell r="BD105">
            <v>132</v>
          </cell>
          <cell r="BE105">
            <v>0.79887820512820507</v>
          </cell>
          <cell r="BF105">
            <v>0.11455854769912883</v>
          </cell>
          <cell r="BG105">
            <v>0.21554194920295774</v>
          </cell>
          <cell r="BH105">
            <v>0.41477272727272729</v>
          </cell>
        </row>
        <row r="106">
          <cell r="B106">
            <v>66</v>
          </cell>
          <cell r="C106">
            <v>2788</v>
          </cell>
          <cell r="D106" t="str">
            <v>g02F09</v>
          </cell>
          <cell r="E106" t="str">
            <v>cIGA-Tetraodon</v>
          </cell>
          <cell r="F106" t="str">
            <v>ctet</v>
          </cell>
          <cell r="G106">
            <v>291</v>
          </cell>
          <cell r="H106">
            <v>313</v>
          </cell>
          <cell r="I106">
            <v>402</v>
          </cell>
          <cell r="J106">
            <v>455</v>
          </cell>
          <cell r="K106">
            <v>189</v>
          </cell>
          <cell r="L106">
            <v>226</v>
          </cell>
          <cell r="M106">
            <v>359</v>
          </cell>
          <cell r="N106">
            <v>428</v>
          </cell>
          <cell r="O106">
            <v>530</v>
          </cell>
          <cell r="P106">
            <v>609</v>
          </cell>
          <cell r="Q106">
            <v>750</v>
          </cell>
          <cell r="R106">
            <v>932</v>
          </cell>
          <cell r="S106">
            <v>381</v>
          </cell>
          <cell r="T106">
            <v>437</v>
          </cell>
          <cell r="U106">
            <v>603</v>
          </cell>
          <cell r="V106">
            <v>738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208</v>
          </cell>
          <cell r="AB106">
            <v>208</v>
          </cell>
          <cell r="AC106">
            <v>208</v>
          </cell>
          <cell r="AD106">
            <v>208</v>
          </cell>
          <cell r="AE106">
            <v>0.80299997329711914</v>
          </cell>
          <cell r="AF106">
            <v>0.71299999952316284</v>
          </cell>
          <cell r="AG106">
            <v>0.70099997520446777</v>
          </cell>
          <cell r="AH106">
            <v>0.64999997615814209</v>
          </cell>
          <cell r="AI106">
            <v>0</v>
          </cell>
          <cell r="AJ106">
            <v>192</v>
          </cell>
          <cell r="AK106">
            <v>211</v>
          </cell>
          <cell r="AL106">
            <v>244</v>
          </cell>
          <cell r="AM106">
            <v>310</v>
          </cell>
          <cell r="AN106">
            <v>0.92307692307692313</v>
          </cell>
          <cell r="AO106">
            <v>1.0144230769230769</v>
          </cell>
          <cell r="AP106">
            <v>1.1730769230769231</v>
          </cell>
          <cell r="AQ106">
            <v>1.4903846153846154</v>
          </cell>
          <cell r="AR106">
            <v>239.25</v>
          </cell>
          <cell r="AS106">
            <v>1.1502403846153846</v>
          </cell>
          <cell r="AT106">
            <v>0.21663133086967717</v>
          </cell>
          <cell r="AU106">
            <v>0.21663133086967745</v>
          </cell>
          <cell r="AV106">
            <v>239</v>
          </cell>
          <cell r="AW106">
            <v>296</v>
          </cell>
          <cell r="AX106">
            <v>348</v>
          </cell>
          <cell r="AY106">
            <v>477</v>
          </cell>
          <cell r="AZ106">
            <v>1.1490384615384615</v>
          </cell>
          <cell r="BA106">
            <v>1.4230769230769231</v>
          </cell>
          <cell r="BB106">
            <v>1.6730769230769231</v>
          </cell>
          <cell r="BC106">
            <v>2.2932692307692308</v>
          </cell>
          <cell r="BD106">
            <v>340</v>
          </cell>
          <cell r="BE106">
            <v>1.6346153846153846</v>
          </cell>
          <cell r="BF106">
            <v>0.29883472265588756</v>
          </cell>
          <cell r="BG106">
            <v>0.29883472265588762</v>
          </cell>
          <cell r="BH106">
            <v>0.70367647058823535</v>
          </cell>
        </row>
        <row r="107">
          <cell r="B107">
            <v>77</v>
          </cell>
          <cell r="C107">
            <v>2788</v>
          </cell>
          <cell r="D107" t="str">
            <v>g02G09</v>
          </cell>
          <cell r="E107" t="str">
            <v>cIGA-Tetraodon</v>
          </cell>
          <cell r="F107" t="str">
            <v>ctet</v>
          </cell>
          <cell r="G107">
            <v>249</v>
          </cell>
          <cell r="H107">
            <v>333</v>
          </cell>
          <cell r="I107">
            <v>435</v>
          </cell>
          <cell r="J107">
            <v>445</v>
          </cell>
          <cell r="K107">
            <v>194</v>
          </cell>
          <cell r="L107">
            <v>317</v>
          </cell>
          <cell r="M107">
            <v>498</v>
          </cell>
          <cell r="N107">
            <v>514</v>
          </cell>
          <cell r="O107">
            <v>398</v>
          </cell>
          <cell r="P107">
            <v>511</v>
          </cell>
          <cell r="Q107">
            <v>653</v>
          </cell>
          <cell r="R107">
            <v>751</v>
          </cell>
          <cell r="S107">
            <v>316</v>
          </cell>
          <cell r="T107">
            <v>445</v>
          </cell>
          <cell r="U107">
            <v>686</v>
          </cell>
          <cell r="V107">
            <v>756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120</v>
          </cell>
          <cell r="AB107">
            <v>120</v>
          </cell>
          <cell r="AC107">
            <v>120</v>
          </cell>
          <cell r="AD107">
            <v>120</v>
          </cell>
          <cell r="AE107">
            <v>0.8190000057220459</v>
          </cell>
          <cell r="AF107">
            <v>0.71899998188018799</v>
          </cell>
          <cell r="AG107">
            <v>0.8619999885559082</v>
          </cell>
          <cell r="AH107">
            <v>0.79100000858306885</v>
          </cell>
          <cell r="AI107">
            <v>0</v>
          </cell>
          <cell r="AJ107">
            <v>122</v>
          </cell>
          <cell r="AK107">
            <v>128</v>
          </cell>
          <cell r="AL107">
            <v>188</v>
          </cell>
          <cell r="AM107">
            <v>242</v>
          </cell>
          <cell r="AN107">
            <v>1.0166666666666666</v>
          </cell>
          <cell r="AO107">
            <v>1.0666666666666667</v>
          </cell>
          <cell r="AP107">
            <v>1.5666666666666667</v>
          </cell>
          <cell r="AQ107">
            <v>2.0166666666666666</v>
          </cell>
          <cell r="AR107">
            <v>170</v>
          </cell>
          <cell r="AS107">
            <v>1.4166666666666665</v>
          </cell>
          <cell r="AT107">
            <v>0.33233992686648317</v>
          </cell>
          <cell r="AU107">
            <v>0.33233992686648345</v>
          </cell>
          <cell r="AV107">
            <v>149</v>
          </cell>
          <cell r="AW107">
            <v>178</v>
          </cell>
          <cell r="AX107">
            <v>218</v>
          </cell>
          <cell r="AY107">
            <v>306</v>
          </cell>
          <cell r="AZ107">
            <v>1.2416666666666667</v>
          </cell>
          <cell r="BA107">
            <v>1.4833333333333334</v>
          </cell>
          <cell r="BB107">
            <v>1.8166666666666667</v>
          </cell>
          <cell r="BC107">
            <v>2.5499999999999998</v>
          </cell>
          <cell r="BD107">
            <v>212.75</v>
          </cell>
          <cell r="BE107">
            <v>1.7729166666666667</v>
          </cell>
          <cell r="BF107">
            <v>0.32103499514406636</v>
          </cell>
          <cell r="BG107">
            <v>0.32103499514406636</v>
          </cell>
          <cell r="BH107">
            <v>0.79905992949471205</v>
          </cell>
        </row>
        <row r="108">
          <cell r="B108">
            <v>88</v>
          </cell>
          <cell r="C108">
            <v>2788</v>
          </cell>
          <cell r="D108" t="str">
            <v>g02H09</v>
          </cell>
          <cell r="E108" t="str">
            <v>cIGA-Tetraodon</v>
          </cell>
          <cell r="F108" t="str">
            <v>ctet</v>
          </cell>
          <cell r="G108">
            <v>252</v>
          </cell>
          <cell r="H108">
            <v>269</v>
          </cell>
          <cell r="I108">
            <v>271</v>
          </cell>
          <cell r="J108">
            <v>272</v>
          </cell>
          <cell r="K108">
            <v>170</v>
          </cell>
          <cell r="L108">
            <v>199</v>
          </cell>
          <cell r="M108">
            <v>205</v>
          </cell>
          <cell r="N108">
            <v>210</v>
          </cell>
          <cell r="O108">
            <v>381</v>
          </cell>
          <cell r="P108">
            <v>411</v>
          </cell>
          <cell r="Q108">
            <v>452</v>
          </cell>
          <cell r="R108">
            <v>437</v>
          </cell>
          <cell r="S108">
            <v>264</v>
          </cell>
          <cell r="T108">
            <v>311</v>
          </cell>
          <cell r="U108">
            <v>379</v>
          </cell>
          <cell r="V108">
            <v>419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208</v>
          </cell>
          <cell r="AB108">
            <v>208</v>
          </cell>
          <cell r="AC108">
            <v>208</v>
          </cell>
          <cell r="AD108">
            <v>208</v>
          </cell>
          <cell r="AE108">
            <v>0.72899997234344482</v>
          </cell>
          <cell r="AF108">
            <v>0.78899997472763062</v>
          </cell>
          <cell r="AG108">
            <v>0.96100002527236938</v>
          </cell>
          <cell r="AH108">
            <v>1.2669999599456787</v>
          </cell>
          <cell r="AI108">
            <v>0</v>
          </cell>
          <cell r="AJ108">
            <v>94</v>
          </cell>
          <cell r="AK108">
            <v>112</v>
          </cell>
          <cell r="AL108">
            <v>174</v>
          </cell>
          <cell r="AM108">
            <v>209</v>
          </cell>
          <cell r="AN108">
            <v>0.45192307692307693</v>
          </cell>
          <cell r="AO108">
            <v>0.53846153846153844</v>
          </cell>
          <cell r="AP108">
            <v>0.83653846153846156</v>
          </cell>
          <cell r="AQ108">
            <v>1.0048076923076923</v>
          </cell>
          <cell r="AR108">
            <v>147.25</v>
          </cell>
          <cell r="AS108">
            <v>0.70793269230769229</v>
          </cell>
          <cell r="AT108">
            <v>0.36375055387595345</v>
          </cell>
          <cell r="AU108">
            <v>0.36375055387595379</v>
          </cell>
          <cell r="AV108">
            <v>129</v>
          </cell>
          <cell r="AW108">
            <v>142</v>
          </cell>
          <cell r="AX108">
            <v>181</v>
          </cell>
          <cell r="AY108">
            <v>165</v>
          </cell>
          <cell r="AZ108">
            <v>0.62019230769230771</v>
          </cell>
          <cell r="BA108">
            <v>0.68269230769230771</v>
          </cell>
          <cell r="BB108">
            <v>0.87019230769230771</v>
          </cell>
          <cell r="BC108">
            <v>0.79326923076923073</v>
          </cell>
          <cell r="BD108">
            <v>154.25</v>
          </cell>
          <cell r="BE108">
            <v>0.74158653846153855</v>
          </cell>
          <cell r="BF108">
            <v>0.15059275920871262</v>
          </cell>
          <cell r="BG108">
            <v>0.15059275920871154</v>
          </cell>
          <cell r="BH108">
            <v>0.95461912479740685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</row>
        <row r="117">
          <cell r="G117" t="str">
            <v>g01E08</v>
          </cell>
          <cell r="H117" t="str">
            <v>g01F08</v>
          </cell>
          <cell r="I117" t="str">
            <v>g01G08</v>
          </cell>
          <cell r="J117" t="str">
            <v>g01H08</v>
          </cell>
          <cell r="K117" t="str">
            <v>g02E09</v>
          </cell>
          <cell r="L117" t="str">
            <v>g02F09</v>
          </cell>
          <cell r="M117" t="str">
            <v>g02G09</v>
          </cell>
          <cell r="N117" t="str">
            <v>g02H09</v>
          </cell>
          <cell r="O117" t="str">
            <v>g01E08</v>
          </cell>
          <cell r="P117" t="str">
            <v>g01F08</v>
          </cell>
          <cell r="Q117" t="str">
            <v>g01G08</v>
          </cell>
          <cell r="R117" t="str">
            <v>g01H08</v>
          </cell>
          <cell r="S117" t="str">
            <v>g02E09</v>
          </cell>
          <cell r="T117" t="str">
            <v>g02F09</v>
          </cell>
          <cell r="U117" t="str">
            <v>g02G09</v>
          </cell>
          <cell r="V117" t="str">
            <v>g02H09</v>
          </cell>
          <cell r="W117" t="str">
            <v>g01E08</v>
          </cell>
          <cell r="X117" t="str">
            <v>g01F08</v>
          </cell>
          <cell r="Y117" t="str">
            <v>g01G08</v>
          </cell>
          <cell r="Z117" t="str">
            <v>g01H08</v>
          </cell>
          <cell r="AA117" t="str">
            <v>g02E09</v>
          </cell>
          <cell r="AB117" t="str">
            <v>g02F09</v>
          </cell>
          <cell r="AC117" t="str">
            <v>g02G09</v>
          </cell>
          <cell r="AD117" t="str">
            <v>g02H09</v>
          </cell>
          <cell r="AE117" t="str">
            <v>g01E08</v>
          </cell>
          <cell r="AF117" t="str">
            <v>g01F08</v>
          </cell>
          <cell r="AG117" t="str">
            <v>g01G08</v>
          </cell>
          <cell r="AH117" t="str">
            <v>g01H08</v>
          </cell>
          <cell r="AI117" t="str">
            <v>g02E09</v>
          </cell>
          <cell r="AJ117" t="str">
            <v>g02F09</v>
          </cell>
          <cell r="AK117" t="str">
            <v>g02G09</v>
          </cell>
          <cell r="AL117" t="str">
            <v>g02H09</v>
          </cell>
          <cell r="AM117" t="str">
            <v>g01E08</v>
          </cell>
          <cell r="AN117" t="str">
            <v>g01F08</v>
          </cell>
          <cell r="AO117" t="str">
            <v>g01G08</v>
          </cell>
          <cell r="AP117" t="str">
            <v>g01H08</v>
          </cell>
          <cell r="AQ117" t="str">
            <v>g02E09</v>
          </cell>
          <cell r="AR117" t="str">
            <v>g02F09</v>
          </cell>
          <cell r="AS117" t="str">
            <v>g02G09</v>
          </cell>
          <cell r="AT117" t="str">
            <v>g02H09</v>
          </cell>
        </row>
        <row r="118">
          <cell r="G118">
            <v>1</v>
          </cell>
          <cell r="H118">
            <v>2</v>
          </cell>
          <cell r="I118">
            <v>3</v>
          </cell>
          <cell r="J118">
            <v>4</v>
          </cell>
          <cell r="K118">
            <v>5</v>
          </cell>
          <cell r="L118">
            <v>6</v>
          </cell>
          <cell r="M118">
            <v>7</v>
          </cell>
          <cell r="N118">
            <v>8</v>
          </cell>
          <cell r="O118">
            <v>1</v>
          </cell>
          <cell r="P118">
            <v>2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7</v>
          </cell>
          <cell r="V118">
            <v>8</v>
          </cell>
          <cell r="W118">
            <v>1</v>
          </cell>
          <cell r="X118">
            <v>2</v>
          </cell>
          <cell r="Y118">
            <v>3</v>
          </cell>
          <cell r="Z118">
            <v>4</v>
          </cell>
          <cell r="AA118">
            <v>5</v>
          </cell>
          <cell r="AB118">
            <v>6</v>
          </cell>
          <cell r="AC118">
            <v>7</v>
          </cell>
          <cell r="AD118">
            <v>8</v>
          </cell>
          <cell r="AE118">
            <v>1</v>
          </cell>
          <cell r="AF118">
            <v>2</v>
          </cell>
          <cell r="AG118">
            <v>3</v>
          </cell>
          <cell r="AH118">
            <v>4</v>
          </cell>
          <cell r="AI118">
            <v>5</v>
          </cell>
          <cell r="AJ118">
            <v>6</v>
          </cell>
          <cell r="AK118">
            <v>7</v>
          </cell>
          <cell r="AL118">
            <v>8</v>
          </cell>
          <cell r="AM118">
            <v>1</v>
          </cell>
          <cell r="AN118">
            <v>2</v>
          </cell>
          <cell r="AO118">
            <v>3</v>
          </cell>
          <cell r="AP118">
            <v>4</v>
          </cell>
          <cell r="AQ118">
            <v>5</v>
          </cell>
          <cell r="AR118">
            <v>6</v>
          </cell>
          <cell r="AS118">
            <v>7</v>
          </cell>
          <cell r="AT118">
            <v>8</v>
          </cell>
        </row>
        <row r="119">
          <cell r="G119" t="str">
            <v>Ave F5</v>
          </cell>
          <cell r="H119" t="str">
            <v>Ave F5</v>
          </cell>
          <cell r="I119" t="str">
            <v>Ave F5</v>
          </cell>
          <cell r="J119" t="str">
            <v>Ave F5</v>
          </cell>
          <cell r="K119" t="str">
            <v>Ave F5</v>
          </cell>
          <cell r="L119" t="str">
            <v>Ave F5</v>
          </cell>
          <cell r="M119" t="str">
            <v>Ave F5</v>
          </cell>
          <cell r="N119" t="str">
            <v>Ave F5</v>
          </cell>
          <cell r="O119" t="str">
            <v>Ave F6</v>
          </cell>
          <cell r="P119" t="str">
            <v>Ave F6</v>
          </cell>
          <cell r="Q119" t="str">
            <v>Ave F6</v>
          </cell>
          <cell r="R119" t="str">
            <v>Ave F6</v>
          </cell>
          <cell r="S119" t="str">
            <v>Ave F6</v>
          </cell>
          <cell r="T119" t="str">
            <v>Ave F6</v>
          </cell>
          <cell r="U119" t="str">
            <v>Ave F6</v>
          </cell>
          <cell r="V119" t="str">
            <v>Ave F6</v>
          </cell>
          <cell r="W119" t="str">
            <v>F6/F5</v>
          </cell>
          <cell r="X119" t="str">
            <v>F6/F5</v>
          </cell>
          <cell r="Y119" t="str">
            <v>F6/F5</v>
          </cell>
          <cell r="Z119" t="str">
            <v>F6/F5</v>
          </cell>
          <cell r="AA119" t="str">
            <v>F6/F5</v>
          </cell>
          <cell r="AB119" t="str">
            <v>F6/F5</v>
          </cell>
          <cell r="AC119" t="str">
            <v>F6/F5</v>
          </cell>
          <cell r="AD119" t="str">
            <v>F6/F5</v>
          </cell>
          <cell r="AE119" t="str">
            <v>RSD F5</v>
          </cell>
          <cell r="AF119" t="str">
            <v>RSD F5</v>
          </cell>
          <cell r="AG119" t="str">
            <v>RSD F5</v>
          </cell>
          <cell r="AH119" t="str">
            <v>RSD F5</v>
          </cell>
          <cell r="AI119" t="str">
            <v>RSD F5</v>
          </cell>
          <cell r="AJ119" t="str">
            <v>RSD F5</v>
          </cell>
          <cell r="AK119" t="str">
            <v>RSD F5</v>
          </cell>
          <cell r="AL119" t="str">
            <v>RSD F5</v>
          </cell>
          <cell r="AM119" t="str">
            <v>RSD F6</v>
          </cell>
          <cell r="AN119" t="str">
            <v>RSD F6</v>
          </cell>
          <cell r="AO119" t="str">
            <v>RSD F6</v>
          </cell>
          <cell r="AP119" t="str">
            <v>RSD F6</v>
          </cell>
          <cell r="AQ119" t="str">
            <v>RSD F6</v>
          </cell>
          <cell r="AR119" t="str">
            <v>RSD F6</v>
          </cell>
          <cell r="AS119" t="str">
            <v>RSD F6</v>
          </cell>
          <cell r="AT119" t="str">
            <v>RSD F6</v>
          </cell>
        </row>
        <row r="120">
          <cell r="B120" t="str">
            <v>ind2</v>
          </cell>
          <cell r="C120" t="str">
            <v>ind2</v>
          </cell>
          <cell r="D120" t="str">
            <v>idgpr</v>
          </cell>
          <cell r="E120" t="str">
            <v>Name</v>
          </cell>
          <cell r="F120" t="str">
            <v>type</v>
          </cell>
          <cell r="G120" t="str">
            <v>Ave F51</v>
          </cell>
          <cell r="H120" t="str">
            <v>Ave F52</v>
          </cell>
          <cell r="I120" t="str">
            <v>Ave F53</v>
          </cell>
          <cell r="J120" t="str">
            <v>Ave F54</v>
          </cell>
          <cell r="K120" t="str">
            <v>Ave F55</v>
          </cell>
          <cell r="L120" t="str">
            <v>Ave F56</v>
          </cell>
          <cell r="M120" t="str">
            <v>Ave F57</v>
          </cell>
          <cell r="N120" t="str">
            <v>Ave F58</v>
          </cell>
          <cell r="O120" t="str">
            <v>Ave F61</v>
          </cell>
          <cell r="P120" t="str">
            <v>Ave F62</v>
          </cell>
          <cell r="Q120" t="str">
            <v>Ave F63</v>
          </cell>
          <cell r="R120" t="str">
            <v>Ave F64</v>
          </cell>
          <cell r="S120" t="str">
            <v>Ave F65</v>
          </cell>
          <cell r="T120" t="str">
            <v>Ave F66</v>
          </cell>
          <cell r="U120" t="str">
            <v>Ave F67</v>
          </cell>
          <cell r="V120" t="str">
            <v>Ave F68</v>
          </cell>
          <cell r="W120" t="str">
            <v>F6/F51</v>
          </cell>
          <cell r="X120" t="str">
            <v>F6/F52</v>
          </cell>
          <cell r="Y120" t="str">
            <v>F6/F53</v>
          </cell>
          <cell r="Z120" t="str">
            <v>F6/F54</v>
          </cell>
          <cell r="AA120" t="str">
            <v>F6/F55</v>
          </cell>
          <cell r="AB120" t="str">
            <v>F6/F56</v>
          </cell>
          <cell r="AC120" t="str">
            <v>F6/F57</v>
          </cell>
          <cell r="AD120" t="str">
            <v>F6/F58</v>
          </cell>
          <cell r="AE120" t="str">
            <v>RSD F51</v>
          </cell>
          <cell r="AF120" t="str">
            <v>RSD F52</v>
          </cell>
          <cell r="AG120" t="str">
            <v>RSD F53</v>
          </cell>
          <cell r="AH120" t="str">
            <v>RSD F54</v>
          </cell>
          <cell r="AI120" t="str">
            <v>RSD F55</v>
          </cell>
          <cell r="AJ120" t="str">
            <v>RSD F56</v>
          </cell>
          <cell r="AK120" t="str">
            <v>RSD F57</v>
          </cell>
          <cell r="AL120" t="str">
            <v>RSD F58</v>
          </cell>
          <cell r="AM120" t="str">
            <v>RSD F61</v>
          </cell>
          <cell r="AN120" t="str">
            <v>RSD F62</v>
          </cell>
          <cell r="AO120" t="str">
            <v>RSD F63</v>
          </cell>
          <cell r="AP120" t="str">
            <v>RSD F64</v>
          </cell>
          <cell r="AQ120" t="str">
            <v>RSD F65</v>
          </cell>
          <cell r="AR120" t="str">
            <v>RSD F66</v>
          </cell>
          <cell r="AS120" t="str">
            <v>RSD F67</v>
          </cell>
          <cell r="AT120" t="str">
            <v>RSD F68</v>
          </cell>
        </row>
        <row r="121">
          <cell r="B121">
            <v>1</v>
          </cell>
          <cell r="C121">
            <v>1</v>
          </cell>
          <cell r="D121">
            <v>2854</v>
          </cell>
          <cell r="E121" t="str">
            <v>cFE0DBACA9Ztneg</v>
          </cell>
          <cell r="F121" t="str">
            <v>cneg</v>
          </cell>
          <cell r="G121">
            <v>1275.6666666666667</v>
          </cell>
          <cell r="H121">
            <v>1153</v>
          </cell>
          <cell r="I121">
            <v>2263.25</v>
          </cell>
          <cell r="J121">
            <v>1216</v>
          </cell>
          <cell r="K121">
            <v>2093.5</v>
          </cell>
          <cell r="L121">
            <v>941.75</v>
          </cell>
          <cell r="M121">
            <v>581.75</v>
          </cell>
          <cell r="N121">
            <v>901</v>
          </cell>
          <cell r="O121">
            <v>5452</v>
          </cell>
          <cell r="P121">
            <v>3717</v>
          </cell>
          <cell r="Q121">
            <v>2384.25</v>
          </cell>
          <cell r="R121">
            <v>1385.75</v>
          </cell>
          <cell r="S121">
            <v>316.5</v>
          </cell>
          <cell r="T121">
            <v>456.25</v>
          </cell>
          <cell r="U121">
            <v>661.5</v>
          </cell>
          <cell r="V121">
            <v>233.5</v>
          </cell>
          <cell r="W121">
            <v>4.2738437418343347</v>
          </cell>
          <cell r="X121">
            <v>3.2237640936686902</v>
          </cell>
          <cell r="Y121">
            <v>1.0534629404617255</v>
          </cell>
          <cell r="Z121">
            <v>1.1395970394736843</v>
          </cell>
          <cell r="AA121">
            <v>0.15118223071411513</v>
          </cell>
          <cell r="AB121">
            <v>0.48447040084948234</v>
          </cell>
          <cell r="AC121">
            <v>1.137086377309841</v>
          </cell>
          <cell r="AD121">
            <v>0.25915649278579356</v>
          </cell>
          <cell r="AE121">
            <v>0.18304168678643903</v>
          </cell>
          <cell r="AF121">
            <v>0.1144949051680927</v>
          </cell>
          <cell r="AG121">
            <v>6.2840476641816995E-2</v>
          </cell>
          <cell r="AH121">
            <v>6.4680204283670009E-2</v>
          </cell>
          <cell r="AI121">
            <v>0.12520790293023593</v>
          </cell>
          <cell r="AJ121">
            <v>5.8862643552119592E-2</v>
          </cell>
          <cell r="AK121">
            <v>9.6367377633203716E-2</v>
          </cell>
          <cell r="AL121">
            <v>0.20614668919279427</v>
          </cell>
          <cell r="AM121">
            <v>0.21568826045781905</v>
          </cell>
          <cell r="AN121">
            <v>0.12233237315817722</v>
          </cell>
          <cell r="AO121">
            <v>7.8527663951562021E-2</v>
          </cell>
          <cell r="AP121">
            <v>7.7146751907712155E-2</v>
          </cell>
          <cell r="AQ121">
            <v>6.9677619408206812E-2</v>
          </cell>
          <cell r="AR121">
            <v>9.756707671775422E-2</v>
          </cell>
          <cell r="AS121">
            <v>0.26839519564457065</v>
          </cell>
          <cell r="AT121">
            <v>0.17683788284421909</v>
          </cell>
        </row>
        <row r="122">
          <cell r="B122">
            <v>2</v>
          </cell>
          <cell r="C122">
            <v>2</v>
          </cell>
          <cell r="D122">
            <v>2326</v>
          </cell>
          <cell r="E122" t="str">
            <v>cgDNA riz IGA B7</v>
          </cell>
          <cell r="F122" t="str">
            <v>crg</v>
          </cell>
          <cell r="G122">
            <v>313</v>
          </cell>
          <cell r="H122">
            <v>265.5</v>
          </cell>
          <cell r="I122">
            <v>350.5</v>
          </cell>
          <cell r="J122">
            <v>208</v>
          </cell>
          <cell r="K122">
            <v>308.25</v>
          </cell>
          <cell r="L122">
            <v>632.5</v>
          </cell>
          <cell r="M122">
            <v>242.25</v>
          </cell>
          <cell r="N122">
            <v>139.5</v>
          </cell>
          <cell r="O122">
            <v>658.75</v>
          </cell>
          <cell r="P122">
            <v>611.25</v>
          </cell>
          <cell r="Q122">
            <v>363.75</v>
          </cell>
          <cell r="R122">
            <v>251.5</v>
          </cell>
          <cell r="S122">
            <v>129.5</v>
          </cell>
          <cell r="T122">
            <v>306.5</v>
          </cell>
          <cell r="U122">
            <v>203.5</v>
          </cell>
          <cell r="V122">
            <v>87</v>
          </cell>
          <cell r="W122">
            <v>2.1046325878594248</v>
          </cell>
          <cell r="X122">
            <v>2.3022598870056497</v>
          </cell>
          <cell r="Y122">
            <v>1.0378031383737518</v>
          </cell>
          <cell r="Z122">
            <v>1.2091346153846154</v>
          </cell>
          <cell r="AA122">
            <v>0.42011354420113545</v>
          </cell>
          <cell r="AB122">
            <v>0.48458498023715413</v>
          </cell>
          <cell r="AC122">
            <v>0.84004127966976261</v>
          </cell>
          <cell r="AD122">
            <v>0.62365591397849462</v>
          </cell>
          <cell r="AE122">
            <v>0.29799933076961072</v>
          </cell>
          <cell r="AF122">
            <v>6.5201065524664328E-2</v>
          </cell>
          <cell r="AG122">
            <v>0.24254426217354785</v>
          </cell>
          <cell r="AH122">
            <v>4.5946382009075158E-2</v>
          </cell>
          <cell r="AI122">
            <v>0.13728864029299467</v>
          </cell>
          <cell r="AJ122">
            <v>0.2311312489615765</v>
          </cell>
          <cell r="AK122">
            <v>4.5641577683170238E-2</v>
          </cell>
          <cell r="AL122">
            <v>0.11973686801784994</v>
          </cell>
          <cell r="AM122">
            <v>0.35404288274347701</v>
          </cell>
          <cell r="AN122">
            <v>6.0529854980345285E-2</v>
          </cell>
          <cell r="AO122">
            <v>0.25592493674019767</v>
          </cell>
          <cell r="AP122">
            <v>1.1478136564406079E-2</v>
          </cell>
          <cell r="AQ122">
            <v>7.4734780648432309E-2</v>
          </cell>
          <cell r="AR122">
            <v>0.26506504256217561</v>
          </cell>
          <cell r="AS122">
            <v>4.5834786501664941E-2</v>
          </cell>
          <cell r="AT122">
            <v>0.29958647972911284</v>
          </cell>
        </row>
        <row r="123">
          <cell r="B123">
            <v>3</v>
          </cell>
          <cell r="C123">
            <v>3</v>
          </cell>
          <cell r="D123">
            <v>2325</v>
          </cell>
          <cell r="E123" t="str">
            <v>cIGA-BAC Coli MG1665</v>
          </cell>
          <cell r="F123" t="str">
            <v>cec</v>
          </cell>
          <cell r="G123">
            <v>158.5</v>
          </cell>
          <cell r="H123">
            <v>152.25</v>
          </cell>
          <cell r="I123">
            <v>106.75</v>
          </cell>
          <cell r="J123">
            <v>119.5</v>
          </cell>
          <cell r="K123">
            <v>188.25</v>
          </cell>
          <cell r="L123">
            <v>208.5</v>
          </cell>
          <cell r="M123">
            <v>236</v>
          </cell>
          <cell r="N123">
            <v>113.5</v>
          </cell>
          <cell r="O123">
            <v>518.75</v>
          </cell>
          <cell r="P123">
            <v>1068.25</v>
          </cell>
          <cell r="Q123">
            <v>202.5</v>
          </cell>
          <cell r="R123">
            <v>492.5</v>
          </cell>
          <cell r="S123">
            <v>124.5</v>
          </cell>
          <cell r="T123">
            <v>102.5</v>
          </cell>
          <cell r="U123">
            <v>313</v>
          </cell>
          <cell r="V123">
            <v>73.75</v>
          </cell>
          <cell r="W123">
            <v>3.2728706624605679</v>
          </cell>
          <cell r="X123">
            <v>7.0164203612479472</v>
          </cell>
          <cell r="Y123">
            <v>1.8969555035128807</v>
          </cell>
          <cell r="Z123">
            <v>4.1213389121338908</v>
          </cell>
          <cell r="AA123">
            <v>0.66135458167330674</v>
          </cell>
          <cell r="AB123">
            <v>0.49160671462829736</v>
          </cell>
          <cell r="AC123">
            <v>1.326271186440678</v>
          </cell>
          <cell r="AD123">
            <v>0.64977973568281944</v>
          </cell>
          <cell r="AE123">
            <v>0.13865779795480071</v>
          </cell>
          <cell r="AF123">
            <v>0.11754042803397885</v>
          </cell>
          <cell r="AG123">
            <v>0.19535977288215939</v>
          </cell>
          <cell r="AH123">
            <v>1.6023884648641643E-2</v>
          </cell>
          <cell r="AI123">
            <v>0.18541003041728799</v>
          </cell>
          <cell r="AJ123">
            <v>0.10033805457722272</v>
          </cell>
          <cell r="AK123">
            <v>0.18119878084744237</v>
          </cell>
          <cell r="AL123">
            <v>0.22594724678905562</v>
          </cell>
          <cell r="AM123">
            <v>0.16289156626506024</v>
          </cell>
          <cell r="AN123">
            <v>0.10104321274741067</v>
          </cell>
          <cell r="AO123">
            <v>8.3465068866417899E-2</v>
          </cell>
          <cell r="AP123">
            <v>9.766617065377102E-2</v>
          </cell>
          <cell r="AQ123">
            <v>0.2974780602772169</v>
          </cell>
          <cell r="AR123">
            <v>7.2353155971665001E-2</v>
          </cell>
          <cell r="AS123">
            <v>0.20815049971784255</v>
          </cell>
          <cell r="AT123">
            <v>0.45920214417172783</v>
          </cell>
        </row>
        <row r="124">
          <cell r="B124">
            <v>4</v>
          </cell>
          <cell r="C124">
            <v>4</v>
          </cell>
          <cell r="D124">
            <v>1864</v>
          </cell>
          <cell r="E124" t="str">
            <v>cIGA-RA</v>
          </cell>
          <cell r="F124" t="str">
            <v>crb</v>
          </cell>
          <cell r="G124">
            <v>62.5</v>
          </cell>
          <cell r="H124">
            <v>53.75</v>
          </cell>
          <cell r="I124">
            <v>31.5</v>
          </cell>
          <cell r="J124">
            <v>68</v>
          </cell>
          <cell r="K124">
            <v>80.75</v>
          </cell>
          <cell r="L124">
            <v>153</v>
          </cell>
          <cell r="M124">
            <v>135.5</v>
          </cell>
          <cell r="N124">
            <v>124.5</v>
          </cell>
          <cell r="O124">
            <v>155.5</v>
          </cell>
          <cell r="P124">
            <v>172.5</v>
          </cell>
          <cell r="Q124">
            <v>50.25</v>
          </cell>
          <cell r="R124">
            <v>82</v>
          </cell>
          <cell r="S124">
            <v>41.5</v>
          </cell>
          <cell r="T124">
            <v>48.75</v>
          </cell>
          <cell r="U124">
            <v>114.25</v>
          </cell>
          <cell r="V124">
            <v>56.75</v>
          </cell>
          <cell r="W124">
            <v>2.488</v>
          </cell>
          <cell r="X124">
            <v>3.2093023255813953</v>
          </cell>
          <cell r="Y124">
            <v>1.5952380952380953</v>
          </cell>
          <cell r="Z124">
            <v>1.2058823529411764</v>
          </cell>
          <cell r="AA124">
            <v>0.51393188854489169</v>
          </cell>
          <cell r="AB124">
            <v>0.31862745098039214</v>
          </cell>
          <cell r="AC124">
            <v>0.84317343173431736</v>
          </cell>
          <cell r="AD124">
            <v>0.45582329317269077</v>
          </cell>
          <cell r="AE124">
            <v>0.23758787847867996</v>
          </cell>
          <cell r="AF124">
            <v>0.31403673889052286</v>
          </cell>
          <cell r="AG124">
            <v>0.25725387896599405</v>
          </cell>
          <cell r="AI124">
            <v>0.12191487657892557</v>
          </cell>
          <cell r="AJ124">
            <v>0.19219094743129367</v>
          </cell>
          <cell r="AK124">
            <v>0.14367470357145229</v>
          </cell>
          <cell r="AL124">
            <v>0.13919781452804239</v>
          </cell>
          <cell r="AM124">
            <v>0.21372359302744523</v>
          </cell>
          <cell r="AN124">
            <v>0.23383239455186905</v>
          </cell>
          <cell r="AO124">
            <v>0.42351918194980892</v>
          </cell>
          <cell r="AQ124">
            <v>3.1108299969537484E-2</v>
          </cell>
          <cell r="AR124">
            <v>0.25088054439599772</v>
          </cell>
          <cell r="AS124">
            <v>0.3411228135314523</v>
          </cell>
          <cell r="AT124">
            <v>0.29498976286842654</v>
          </cell>
        </row>
        <row r="125">
          <cell r="B125">
            <v>5</v>
          </cell>
          <cell r="C125">
            <v>5</v>
          </cell>
          <cell r="D125">
            <v>1863</v>
          </cell>
          <cell r="E125" t="str">
            <v>cIGA-RAF</v>
          </cell>
          <cell r="F125" t="str">
            <v>crb</v>
          </cell>
          <cell r="G125">
            <v>279</v>
          </cell>
          <cell r="H125">
            <v>308.25</v>
          </cell>
          <cell r="I125">
            <v>117.75</v>
          </cell>
          <cell r="J125">
            <v>306.25</v>
          </cell>
          <cell r="K125">
            <v>183.5</v>
          </cell>
          <cell r="L125">
            <v>229.25</v>
          </cell>
          <cell r="M125">
            <v>212.25</v>
          </cell>
          <cell r="N125">
            <v>165.75</v>
          </cell>
          <cell r="O125">
            <v>821</v>
          </cell>
          <cell r="P125">
            <v>1090.75</v>
          </cell>
          <cell r="Q125">
            <v>123.75</v>
          </cell>
          <cell r="R125">
            <v>407.5</v>
          </cell>
          <cell r="S125">
            <v>69</v>
          </cell>
          <cell r="T125">
            <v>90.25</v>
          </cell>
          <cell r="U125">
            <v>218.75</v>
          </cell>
          <cell r="V125">
            <v>112.75</v>
          </cell>
          <cell r="W125">
            <v>2.9426523297491038</v>
          </cell>
          <cell r="X125">
            <v>3.5385239253852392</v>
          </cell>
          <cell r="Y125">
            <v>1.0509554140127388</v>
          </cell>
          <cell r="Z125">
            <v>1.3306122448979592</v>
          </cell>
          <cell r="AA125">
            <v>0.37602179836512262</v>
          </cell>
          <cell r="AB125">
            <v>0.3936750272628135</v>
          </cell>
          <cell r="AC125">
            <v>1.0306242638398115</v>
          </cell>
          <cell r="AD125">
            <v>0.68024132730015086</v>
          </cell>
          <cell r="AE125">
            <v>0.37396414231605712</v>
          </cell>
          <cell r="AF125">
            <v>0.53154339972739162</v>
          </cell>
          <cell r="AG125">
            <v>7.7332135199704097E-2</v>
          </cell>
          <cell r="AH125">
            <v>0.41566868127055101</v>
          </cell>
          <cell r="AI125">
            <v>7.6099400783481971E-2</v>
          </cell>
          <cell r="AJ125">
            <v>0.19586771003818512</v>
          </cell>
          <cell r="AK125">
            <v>0.13888052988090702</v>
          </cell>
          <cell r="AL125">
            <v>0.14649373840455973</v>
          </cell>
          <cell r="AM125">
            <v>0.30122305876983263</v>
          </cell>
          <cell r="AN125">
            <v>0.43448624163281063</v>
          </cell>
          <cell r="AO125">
            <v>0.11087210290110905</v>
          </cell>
          <cell r="AP125">
            <v>0.58111168679319514</v>
          </cell>
          <cell r="AQ125">
            <v>0.17350999996200939</v>
          </cell>
          <cell r="AR125">
            <v>0.2695012317649047</v>
          </cell>
          <cell r="AS125">
            <v>0.19885714285714284</v>
          </cell>
          <cell r="AT125">
            <v>0.27263411841444052</v>
          </cell>
        </row>
        <row r="126">
          <cell r="B126">
            <v>6</v>
          </cell>
          <cell r="C126">
            <v>6</v>
          </cell>
          <cell r="D126">
            <v>5098</v>
          </cell>
          <cell r="E126" t="str">
            <v>cIGA-RAN</v>
          </cell>
          <cell r="F126" t="str">
            <v>crb</v>
          </cell>
          <cell r="G126">
            <v>1704.5</v>
          </cell>
          <cell r="H126">
            <v>375.25</v>
          </cell>
          <cell r="I126">
            <v>181</v>
          </cell>
          <cell r="J126">
            <v>295.75</v>
          </cell>
          <cell r="K126">
            <v>236.25</v>
          </cell>
          <cell r="L126">
            <v>207.25</v>
          </cell>
          <cell r="M126">
            <v>156.25</v>
          </cell>
          <cell r="N126">
            <v>188.25</v>
          </cell>
          <cell r="O126">
            <v>3574.75</v>
          </cell>
          <cell r="P126">
            <v>1103.25</v>
          </cell>
          <cell r="Q126">
            <v>205.66666666666666</v>
          </cell>
          <cell r="R126">
            <v>443.5</v>
          </cell>
          <cell r="S126">
            <v>100.5</v>
          </cell>
          <cell r="T126">
            <v>85</v>
          </cell>
          <cell r="U126">
            <v>127</v>
          </cell>
          <cell r="V126">
            <v>122.5</v>
          </cell>
          <cell r="W126">
            <v>2.097242593135817</v>
          </cell>
          <cell r="X126">
            <v>2.9400399733510993</v>
          </cell>
          <cell r="Y126">
            <v>1.1362799263351748</v>
          </cell>
          <cell r="Z126">
            <v>1.4995773457311918</v>
          </cell>
          <cell r="AA126">
            <v>0.42539682539682538</v>
          </cell>
          <cell r="AB126">
            <v>0.41013268998793728</v>
          </cell>
          <cell r="AC126">
            <v>0.81279999999999997</v>
          </cell>
          <cell r="AD126">
            <v>0.65073041168658696</v>
          </cell>
          <cell r="AE126">
            <v>0.86215988201127447</v>
          </cell>
          <cell r="AF126">
            <v>0.40401804782964146</v>
          </cell>
          <cell r="AG126">
            <v>0.34222940698228904</v>
          </cell>
          <cell r="AH126">
            <v>0.54002713064995911</v>
          </cell>
          <cell r="AI126">
            <v>0.20555266148466927</v>
          </cell>
          <cell r="AJ126">
            <v>0.20000858486815529</v>
          </cell>
          <cell r="AK126">
            <v>0.15504872352478968</v>
          </cell>
          <cell r="AL126">
            <v>9.5358953896500606E-2</v>
          </cell>
          <cell r="AM126">
            <v>0.86661658405975928</v>
          </cell>
          <cell r="AN126">
            <v>0.34013427308822108</v>
          </cell>
          <cell r="AO126">
            <v>0.45617869245038384</v>
          </cell>
          <cell r="AP126">
            <v>0.68833948436835324</v>
          </cell>
          <cell r="AQ126">
            <v>0.14292843400607128</v>
          </cell>
          <cell r="AR126">
            <v>0.29840019419210667</v>
          </cell>
          <cell r="AS126">
            <v>7.5798052903903693E-2</v>
          </cell>
          <cell r="AT126">
            <v>0.20656986532413324</v>
          </cell>
        </row>
        <row r="127">
          <cell r="B127">
            <v>7</v>
          </cell>
          <cell r="C127">
            <v>7</v>
          </cell>
          <cell r="D127">
            <v>5097</v>
          </cell>
          <cell r="E127" t="str">
            <v>cIGA-RAR</v>
          </cell>
          <cell r="F127" t="str">
            <v>crb</v>
          </cell>
          <cell r="G127">
            <v>171.5</v>
          </cell>
          <cell r="I127">
            <v>-7</v>
          </cell>
          <cell r="K127">
            <v>93.5</v>
          </cell>
          <cell r="L127">
            <v>96</v>
          </cell>
          <cell r="M127">
            <v>65.25</v>
          </cell>
          <cell r="N127">
            <v>80.5</v>
          </cell>
          <cell r="O127">
            <v>253</v>
          </cell>
          <cell r="Q127">
            <v>2837</v>
          </cell>
          <cell r="S127">
            <v>26.5</v>
          </cell>
          <cell r="T127">
            <v>26</v>
          </cell>
          <cell r="U127">
            <v>25.75</v>
          </cell>
          <cell r="V127">
            <v>29.5</v>
          </cell>
          <cell r="W127">
            <v>1.4752186588921283</v>
          </cell>
          <cell r="Y127">
            <v>-405.28571428571428</v>
          </cell>
          <cell r="AA127">
            <v>0.28342245989304815</v>
          </cell>
          <cell r="AB127">
            <v>0.27083333333333331</v>
          </cell>
          <cell r="AC127">
            <v>0.3946360153256705</v>
          </cell>
          <cell r="AD127">
            <v>0.36645962732919257</v>
          </cell>
          <cell r="AE127">
            <v>0.17729207924793902</v>
          </cell>
          <cell r="AI127">
            <v>8.3189033080770289E-2</v>
          </cell>
          <cell r="AK127">
            <v>0.22362703888235796</v>
          </cell>
          <cell r="AL127">
            <v>0.1141911572102499</v>
          </cell>
          <cell r="AM127">
            <v>0.2794888463187935</v>
          </cell>
          <cell r="AQ127">
            <v>8.0049824285269522E-2</v>
          </cell>
          <cell r="AS127">
            <v>0.37835023289774711</v>
          </cell>
          <cell r="AT127">
            <v>0.11984860698077077</v>
          </cell>
        </row>
        <row r="128">
          <cell r="B128">
            <v>8</v>
          </cell>
          <cell r="C128">
            <v>8</v>
          </cell>
          <cell r="D128">
            <v>4174</v>
          </cell>
          <cell r="E128" t="str">
            <v>cIGA-RBN</v>
          </cell>
          <cell r="F128" t="str">
            <v>crb</v>
          </cell>
          <cell r="G128">
            <v>168</v>
          </cell>
          <cell r="J128">
            <v>139</v>
          </cell>
          <cell r="K128">
            <v>232</v>
          </cell>
          <cell r="L128">
            <v>270.5</v>
          </cell>
          <cell r="M128">
            <v>146.75</v>
          </cell>
          <cell r="N128">
            <v>151.5</v>
          </cell>
          <cell r="O128">
            <v>201</v>
          </cell>
          <cell r="R128">
            <v>147</v>
          </cell>
          <cell r="S128">
            <v>121.25</v>
          </cell>
          <cell r="T128">
            <v>118.25</v>
          </cell>
          <cell r="U128">
            <v>92.5</v>
          </cell>
          <cell r="V128">
            <v>83.5</v>
          </cell>
          <cell r="W128">
            <v>1.1964285714285714</v>
          </cell>
          <cell r="Z128">
            <v>1.0575539568345325</v>
          </cell>
          <cell r="AA128">
            <v>0.52262931034482762</v>
          </cell>
          <cell r="AB128">
            <v>0.43715341959334564</v>
          </cell>
          <cell r="AC128">
            <v>0.63032367972742764</v>
          </cell>
          <cell r="AD128">
            <v>0.55115511551155116</v>
          </cell>
          <cell r="AI128">
            <v>0.20951409348917452</v>
          </cell>
          <cell r="AJ128">
            <v>0.50784383873750993</v>
          </cell>
          <cell r="AK128">
            <v>0.19042511914572086</v>
          </cell>
          <cell r="AL128">
            <v>8.0028750184700598E-2</v>
          </cell>
          <cell r="AQ128">
            <v>0.2379277812247696</v>
          </cell>
          <cell r="AR128">
            <v>0.68303342650719934</v>
          </cell>
          <cell r="AS128">
            <v>0.1902416030820254</v>
          </cell>
          <cell r="AT128">
            <v>7.3500808940207454E-2</v>
          </cell>
        </row>
        <row r="129">
          <cell r="B129">
            <v>9</v>
          </cell>
          <cell r="C129">
            <v>9</v>
          </cell>
          <cell r="D129">
            <v>2787</v>
          </cell>
          <cell r="E129" t="str">
            <v>cIGA-RDR</v>
          </cell>
          <cell r="F129" t="str">
            <v>crb</v>
          </cell>
          <cell r="G129">
            <v>131.5</v>
          </cell>
          <cell r="H129">
            <v>157.75</v>
          </cell>
          <cell r="I129">
            <v>103</v>
          </cell>
          <cell r="J129">
            <v>159.75</v>
          </cell>
          <cell r="K129">
            <v>147</v>
          </cell>
          <cell r="L129">
            <v>589.25</v>
          </cell>
          <cell r="M129">
            <v>331</v>
          </cell>
          <cell r="N129">
            <v>176.25</v>
          </cell>
          <cell r="O129">
            <v>418.25</v>
          </cell>
          <cell r="P129">
            <v>568.25</v>
          </cell>
          <cell r="Q129">
            <v>96.5</v>
          </cell>
          <cell r="R129">
            <v>164</v>
          </cell>
          <cell r="S129">
            <v>47.25</v>
          </cell>
          <cell r="T129">
            <v>317.75</v>
          </cell>
          <cell r="U129">
            <v>239</v>
          </cell>
          <cell r="V129">
            <v>87</v>
          </cell>
          <cell r="W129">
            <v>3.1806083650190113</v>
          </cell>
          <cell r="X129">
            <v>3.602218700475436</v>
          </cell>
          <cell r="Y129">
            <v>0.93689320388349517</v>
          </cell>
          <cell r="Z129">
            <v>1.0266040688575899</v>
          </cell>
          <cell r="AA129">
            <v>0.32142857142857145</v>
          </cell>
          <cell r="AB129">
            <v>0.53924480271531605</v>
          </cell>
          <cell r="AC129">
            <v>0.72205438066465255</v>
          </cell>
          <cell r="AD129">
            <v>0.49361702127659574</v>
          </cell>
          <cell r="AE129">
            <v>0.11423730635481621</v>
          </cell>
          <cell r="AF129">
            <v>0.15331252284560587</v>
          </cell>
          <cell r="AG129">
            <v>0.15754901546457067</v>
          </cell>
          <cell r="AH129">
            <v>8.3418088712115493E-2</v>
          </cell>
          <cell r="AI129">
            <v>9.2109278964126531E-2</v>
          </cell>
          <cell r="AJ129">
            <v>0.54344735211956863</v>
          </cell>
          <cell r="AK129">
            <v>0.42659922553981988</v>
          </cell>
          <cell r="AL129">
            <v>0.12681623196170913</v>
          </cell>
          <cell r="AM129">
            <v>0.33663179338331978</v>
          </cell>
          <cell r="AN129">
            <v>0.23754922144456816</v>
          </cell>
          <cell r="AO129">
            <v>0.2203951245727015</v>
          </cell>
          <cell r="AP129">
            <v>0.11385742743220258</v>
          </cell>
          <cell r="AQ129">
            <v>0.18399719725918837</v>
          </cell>
          <cell r="AR129">
            <v>0.68368961813004503</v>
          </cell>
          <cell r="AS129">
            <v>0.60294614651830014</v>
          </cell>
          <cell r="AT129">
            <v>0.15478168487911231</v>
          </cell>
        </row>
        <row r="130">
          <cell r="B130">
            <v>10</v>
          </cell>
          <cell r="C130">
            <v>10</v>
          </cell>
          <cell r="D130">
            <v>3249</v>
          </cell>
          <cell r="E130" t="str">
            <v>cIGA-temoins-Tneg</v>
          </cell>
          <cell r="F130" t="str">
            <v>cin</v>
          </cell>
          <cell r="G130">
            <v>1213.5</v>
          </cell>
          <cell r="H130">
            <v>739.75</v>
          </cell>
          <cell r="I130">
            <v>1439.5</v>
          </cell>
          <cell r="J130">
            <v>1350.5</v>
          </cell>
          <cell r="K130">
            <v>6264.25</v>
          </cell>
          <cell r="L130">
            <v>911.75</v>
          </cell>
          <cell r="M130">
            <v>991.25</v>
          </cell>
          <cell r="N130">
            <v>834.5</v>
          </cell>
          <cell r="O130">
            <v>2865</v>
          </cell>
          <cell r="P130">
            <v>5582.75</v>
          </cell>
          <cell r="Q130">
            <v>3201.5</v>
          </cell>
          <cell r="R130">
            <v>1366</v>
          </cell>
          <cell r="S130">
            <v>453.25</v>
          </cell>
          <cell r="T130">
            <v>690</v>
          </cell>
          <cell r="U130">
            <v>2300.5</v>
          </cell>
          <cell r="V130">
            <v>214</v>
          </cell>
          <cell r="W130">
            <v>2.360939431396786</v>
          </cell>
          <cell r="X130">
            <v>7.5468063534978036</v>
          </cell>
          <cell r="Y130">
            <v>2.2240361236540465</v>
          </cell>
          <cell r="Z130">
            <v>1.0114772306553128</v>
          </cell>
          <cell r="AA130">
            <v>7.2355030530390704E-2</v>
          </cell>
          <cell r="AB130">
            <v>0.75678639978064166</v>
          </cell>
          <cell r="AC130">
            <v>2.3208070617906684</v>
          </cell>
          <cell r="AD130">
            <v>0.25644098262432596</v>
          </cell>
          <cell r="AE130">
            <v>7.5025913006148415E-2</v>
          </cell>
          <cell r="AF130">
            <v>0.20699406629263686</v>
          </cell>
          <cell r="AG130">
            <v>0.18086258091418206</v>
          </cell>
          <cell r="AH130">
            <v>0.14586814053496283</v>
          </cell>
          <cell r="AI130">
            <v>0.1650882198506613</v>
          </cell>
          <cell r="AJ130">
            <v>9.5294216483083782E-2</v>
          </cell>
          <cell r="AK130">
            <v>0.1883733319241063</v>
          </cell>
          <cell r="AL130">
            <v>8.0400791821259351E-2</v>
          </cell>
          <cell r="AM130">
            <v>9.4207651494248201E-2</v>
          </cell>
          <cell r="AN130">
            <v>0.11684447826352476</v>
          </cell>
          <cell r="AO130">
            <v>0.11905917288421987</v>
          </cell>
          <cell r="AP130">
            <v>0.14229318786588346</v>
          </cell>
          <cell r="AQ130">
            <v>0.12655422136246805</v>
          </cell>
          <cell r="AR130">
            <v>0.14583772160109312</v>
          </cell>
          <cell r="AS130">
            <v>0.24990055314890003</v>
          </cell>
          <cell r="AT130">
            <v>0.12227166297065648</v>
          </cell>
        </row>
        <row r="131">
          <cell r="B131">
            <v>11</v>
          </cell>
          <cell r="C131">
            <v>11</v>
          </cell>
          <cell r="D131">
            <v>2788</v>
          </cell>
          <cell r="E131" t="str">
            <v>cIGA-Tetraodon</v>
          </cell>
          <cell r="F131" t="str">
            <v>ctet</v>
          </cell>
          <cell r="H131">
            <v>188.33333333333334</v>
          </cell>
          <cell r="I131">
            <v>105.5</v>
          </cell>
          <cell r="J131">
            <v>219</v>
          </cell>
          <cell r="K131">
            <v>132</v>
          </cell>
          <cell r="L131">
            <v>340</v>
          </cell>
          <cell r="M131">
            <v>212.75</v>
          </cell>
          <cell r="N131">
            <v>154.25</v>
          </cell>
          <cell r="P131">
            <v>329</v>
          </cell>
          <cell r="Q131">
            <v>160</v>
          </cell>
          <cell r="R131">
            <v>400.75</v>
          </cell>
          <cell r="S131">
            <v>54.75</v>
          </cell>
          <cell r="T131">
            <v>239.25</v>
          </cell>
          <cell r="U131">
            <v>170</v>
          </cell>
          <cell r="V131">
            <v>147.25</v>
          </cell>
          <cell r="X131">
            <v>1.7469026548672566</v>
          </cell>
          <cell r="Y131">
            <v>1.5165876777251184</v>
          </cell>
          <cell r="Z131">
            <v>1.8299086757990868</v>
          </cell>
          <cell r="AA131">
            <v>0.41477272727272729</v>
          </cell>
          <cell r="AB131">
            <v>0.70367647058823535</v>
          </cell>
          <cell r="AC131">
            <v>0.79905992949471205</v>
          </cell>
          <cell r="AD131">
            <v>0.95461912479740685</v>
          </cell>
          <cell r="AF131">
            <v>0.21596546917275886</v>
          </cell>
          <cell r="AG131">
            <v>3.3512169724480928E-2</v>
          </cell>
          <cell r="AH131">
            <v>0.11772205502386307</v>
          </cell>
          <cell r="AI131">
            <v>0.11455854769912883</v>
          </cell>
          <cell r="AJ131">
            <v>0.29883472265588756</v>
          </cell>
          <cell r="AK131">
            <v>0.32103499514406636</v>
          </cell>
          <cell r="AL131">
            <v>0.15059275920871262</v>
          </cell>
          <cell r="AN131">
            <v>0.20235035838411233</v>
          </cell>
          <cell r="AO131">
            <v>0.10606601717798211</v>
          </cell>
          <cell r="AP131">
            <v>0.1036960370901846</v>
          </cell>
          <cell r="AQ131">
            <v>0.20898414848505206</v>
          </cell>
          <cell r="AR131">
            <v>0.21663133086967717</v>
          </cell>
          <cell r="AS131">
            <v>0.33233992686648317</v>
          </cell>
          <cell r="AT131">
            <v>0.36375055387595345</v>
          </cell>
        </row>
        <row r="133">
          <cell r="Y133">
            <v>1.0534629404617255</v>
          </cell>
          <cell r="AA133">
            <v>0.25700979221399572</v>
          </cell>
          <cell r="AB133">
            <v>4.098921412241654</v>
          </cell>
        </row>
        <row r="134">
          <cell r="Y134">
            <v>1.0378031383737518</v>
          </cell>
          <cell r="AA134">
            <v>0.71419302514193028</v>
          </cell>
          <cell r="AB134">
            <v>1.4531129566373335</v>
          </cell>
        </row>
        <row r="135">
          <cell r="Y135">
            <v>1.8969555035128807</v>
          </cell>
          <cell r="AA135">
            <v>1.1243027888446215</v>
          </cell>
          <cell r="AB135">
            <v>1.687228318149302</v>
          </cell>
        </row>
        <row r="136">
          <cell r="Y136">
            <v>1.5952380952380953</v>
          </cell>
          <cell r="AA136">
            <v>0.87368421052631584</v>
          </cell>
          <cell r="AB136">
            <v>1.8258749282845668</v>
          </cell>
        </row>
        <row r="137">
          <cell r="Y137">
            <v>1.0509554140127388</v>
          </cell>
          <cell r="AA137">
            <v>0.63923705722070845</v>
          </cell>
          <cell r="AB137">
            <v>1.6440777363285386</v>
          </cell>
        </row>
        <row r="138">
          <cell r="Y138">
            <v>1.1362799263351748</v>
          </cell>
          <cell r="AA138">
            <v>0.72317460317460314</v>
          </cell>
          <cell r="AB138">
            <v>1.5712387041070242</v>
          </cell>
        </row>
        <row r="139">
          <cell r="Y139">
            <v>-405.28571428571428</v>
          </cell>
          <cell r="AA139">
            <v>0.48181818181818187</v>
          </cell>
        </row>
        <row r="140">
          <cell r="Y140">
            <v>0</v>
          </cell>
          <cell r="AA140">
            <v>0.88846982758620696</v>
          </cell>
        </row>
        <row r="141">
          <cell r="Y141">
            <v>0.93689320388349517</v>
          </cell>
          <cell r="AA141">
            <v>0.54642857142857149</v>
          </cell>
          <cell r="AB141">
            <v>1.7145757979567231</v>
          </cell>
        </row>
        <row r="142">
          <cell r="Y142">
            <v>2.2240361236540465</v>
          </cell>
          <cell r="AA142">
            <v>0.12300355190166419</v>
          </cell>
          <cell r="AB142">
            <v>18.081072369617939</v>
          </cell>
        </row>
        <row r="143">
          <cell r="Y143">
            <v>1.5165876777251184</v>
          </cell>
          <cell r="AA143">
            <v>0.70511363636363633</v>
          </cell>
          <cell r="AB143">
            <v>2.1508415091025048</v>
          </cell>
        </row>
        <row r="145">
          <cell r="AB145">
            <v>1.6493514069105812</v>
          </cell>
        </row>
        <row r="146">
          <cell r="AB146">
            <v>2.8899999999999997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"/>
      <sheetName val="Pst I-préparatif "/>
      <sheetName val="PstI_préparatif"/>
      <sheetName val="Formamide"/>
      <sheetName val="FPERT"/>
      <sheetName val="FPERT-récup°"/>
      <sheetName val="BNDC"/>
      <sheetName val="Dpn-Mbo-Exo-BNDC"/>
      <sheetName val="SLH-Exo-BNDC"/>
      <sheetName val="HAG5x "/>
    </sheetNames>
    <sheetDataSet>
      <sheetData sheetId="0">
        <row r="3">
          <cell r="E3" t="str">
            <v>5-M-Z905</v>
          </cell>
        </row>
      </sheetData>
      <sheetData sheetId="1" refreshError="1">
        <row r="3">
          <cell r="E3" t="str">
            <v>5-M-Z905</v>
          </cell>
        </row>
        <row r="58">
          <cell r="E58" t="str">
            <v>5-Z905</v>
          </cell>
        </row>
      </sheetData>
      <sheetData sheetId="2">
        <row r="3">
          <cell r="E3" t="str">
            <v>5-M-Z905</v>
          </cell>
        </row>
      </sheetData>
      <sheetData sheetId="3">
        <row r="3">
          <cell r="E3" t="str">
            <v>5-M-Z905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e"/>
      <sheetName val="notes"/>
      <sheetName val="FB proto "/>
      <sheetName val="depot_gel"/>
      <sheetName val="dos_pico_postHP"/>
      <sheetName val="calc_gam_pico_postHP"/>
      <sheetName val="preparation-random"/>
    </sheetNames>
    <sheetDataSet>
      <sheetData sheetId="0">
        <row r="1">
          <cell r="A1" t="str">
            <v>A822 MVP</v>
          </cell>
          <cell r="B1" t="str">
            <v>CSH_SIA_sequenase Bohlander</v>
          </cell>
        </row>
        <row r="3">
          <cell r="A3" t="str">
            <v>DNAs</v>
          </cell>
        </row>
        <row r="5">
          <cell r="B5" t="str">
            <v>Numero</v>
          </cell>
          <cell r="C5" t="str">
            <v>noms</v>
          </cell>
          <cell r="D5" t="str">
            <v>lot</v>
          </cell>
          <cell r="E5" t="str">
            <v>C (ng/ul)</v>
          </cell>
          <cell r="F5" t="str">
            <v>Qte/rxn (ng)</v>
          </cell>
          <cell r="G5" t="str">
            <v>V st (ul)</v>
          </cell>
        </row>
        <row r="6">
          <cell r="B6" t="str">
            <v>1_1 à 1_3</v>
          </cell>
          <cell r="C6" t="str">
            <v>HIP pool 884 18-05</v>
          </cell>
          <cell r="D6" t="str">
            <v>A703</v>
          </cell>
          <cell r="E6">
            <v>1.41</v>
          </cell>
          <cell r="F6">
            <v>4</v>
          </cell>
          <cell r="G6">
            <v>2.8368794326241136</v>
          </cell>
        </row>
        <row r="7">
          <cell r="B7" t="str">
            <v>2_1 à 2_3</v>
          </cell>
          <cell r="C7" t="str">
            <v>HF pool 884 18-05</v>
          </cell>
          <cell r="D7" t="str">
            <v>A703</v>
          </cell>
          <cell r="E7">
            <v>8.17</v>
          </cell>
          <cell r="F7">
            <v>4</v>
          </cell>
          <cell r="G7">
            <v>0.48959608323133413</v>
          </cell>
        </row>
        <row r="8">
          <cell r="B8" t="str">
            <v>3_1 à 3_3</v>
          </cell>
          <cell r="C8" t="str">
            <v>HIP pool 884 18-18</v>
          </cell>
          <cell r="D8" t="str">
            <v>A703</v>
          </cell>
          <cell r="E8">
            <v>1.2</v>
          </cell>
          <cell r="F8">
            <v>4</v>
          </cell>
          <cell r="G8">
            <v>3.3333333333333335</v>
          </cell>
        </row>
        <row r="9">
          <cell r="B9" t="str">
            <v>4-1 a 4-3</v>
          </cell>
          <cell r="C9" t="str">
            <v>HF pool 884 18-18</v>
          </cell>
          <cell r="D9" t="str">
            <v>A703</v>
          </cell>
          <cell r="E9">
            <v>9.49</v>
          </cell>
          <cell r="F9">
            <v>4</v>
          </cell>
          <cell r="G9">
            <v>0.42149631190727083</v>
          </cell>
        </row>
        <row r="11">
          <cell r="A11" t="str">
            <v>dilutions -&gt;1 ng/ul</v>
          </cell>
          <cell r="B11" t="str">
            <v>Numero</v>
          </cell>
          <cell r="C11" t="str">
            <v>noms</v>
          </cell>
          <cell r="D11" t="str">
            <v>Cst (ng/ul)</v>
          </cell>
          <cell r="E11" t="str">
            <v>Cf (ng/ul)</v>
          </cell>
          <cell r="F11" t="str">
            <v>Vf (ul)</v>
          </cell>
          <cell r="G11" t="str">
            <v>V st (ul)</v>
          </cell>
          <cell r="H11" t="str">
            <v>V H2O(ul)</v>
          </cell>
          <cell r="I11" t="str">
            <v>Vf (ul)</v>
          </cell>
          <cell r="J11" t="str">
            <v>Cf (ng)</v>
          </cell>
        </row>
        <row r="12">
          <cell r="B12" t="str">
            <v>1_1 à 1_3</v>
          </cell>
          <cell r="C12" t="str">
            <v>HIP pool 884 18-05</v>
          </cell>
          <cell r="D12">
            <v>1.41</v>
          </cell>
          <cell r="E12">
            <v>1</v>
          </cell>
          <cell r="F12">
            <v>16</v>
          </cell>
          <cell r="G12">
            <v>11.347517730496454</v>
          </cell>
          <cell r="H12">
            <v>4.6524822695035457</v>
          </cell>
          <cell r="I12">
            <v>16</v>
          </cell>
          <cell r="J12">
            <v>1</v>
          </cell>
        </row>
        <row r="13">
          <cell r="B13" t="str">
            <v>2_1 à 2_3</v>
          </cell>
          <cell r="C13" t="str">
            <v>HF pool 884 18-05</v>
          </cell>
          <cell r="D13">
            <v>8.17</v>
          </cell>
          <cell r="E13">
            <v>1</v>
          </cell>
          <cell r="F13">
            <v>16</v>
          </cell>
          <cell r="G13">
            <v>1.9583843329253365</v>
          </cell>
          <cell r="H13">
            <v>14.041615667074664</v>
          </cell>
          <cell r="I13">
            <v>16</v>
          </cell>
          <cell r="J13">
            <v>1</v>
          </cell>
        </row>
        <row r="14">
          <cell r="B14" t="str">
            <v>3_1 à 3_3</v>
          </cell>
          <cell r="C14" t="str">
            <v>HIP pool 884 18-18</v>
          </cell>
          <cell r="D14">
            <v>1.2</v>
          </cell>
          <cell r="E14">
            <v>1</v>
          </cell>
          <cell r="F14">
            <v>16</v>
          </cell>
          <cell r="G14">
            <v>13.333333333333334</v>
          </cell>
          <cell r="H14">
            <v>2.6666666666666661</v>
          </cell>
          <cell r="I14">
            <v>16</v>
          </cell>
          <cell r="J14">
            <v>1</v>
          </cell>
        </row>
        <row r="15">
          <cell r="B15" t="str">
            <v>4-1 a 4-3</v>
          </cell>
          <cell r="C15" t="str">
            <v>HF pool 884 18-18</v>
          </cell>
          <cell r="D15">
            <v>9.49</v>
          </cell>
          <cell r="E15">
            <v>1</v>
          </cell>
          <cell r="F15">
            <v>16</v>
          </cell>
          <cell r="G15">
            <v>1.6859852476290833</v>
          </cell>
          <cell r="H15">
            <v>14.314014752370916</v>
          </cell>
          <cell r="I15">
            <v>16</v>
          </cell>
          <cell r="J15">
            <v>1</v>
          </cell>
        </row>
        <row r="18">
          <cell r="A18" t="str">
            <v>solutions</v>
          </cell>
          <cell r="B18" t="str">
            <v>RoundA setup</v>
          </cell>
        </row>
        <row r="20">
          <cell r="B20" t="str">
            <v>V roundA setup (µl)</v>
          </cell>
          <cell r="C20">
            <v>10</v>
          </cell>
        </row>
        <row r="22">
          <cell r="C22" t="str">
            <v>units</v>
          </cell>
          <cell r="D22" t="str">
            <v>Cst</v>
          </cell>
          <cell r="E22" t="str">
            <v>Cf</v>
          </cell>
          <cell r="F22" t="str">
            <v>Vst</v>
          </cell>
        </row>
        <row r="23">
          <cell r="B23" t="str">
            <v>DNA</v>
          </cell>
          <cell r="C23" t="str">
            <v>ng/µl</v>
          </cell>
          <cell r="D23">
            <v>1</v>
          </cell>
          <cell r="E23">
            <v>0.4</v>
          </cell>
          <cell r="F23">
            <v>4</v>
          </cell>
        </row>
        <row r="24">
          <cell r="B24" t="str">
            <v>Sequenase buffer</v>
          </cell>
          <cell r="C24" t="str">
            <v>x</v>
          </cell>
          <cell r="D24">
            <v>5</v>
          </cell>
          <cell r="E24">
            <v>1</v>
          </cell>
          <cell r="F24">
            <v>2</v>
          </cell>
        </row>
        <row r="25">
          <cell r="B25" t="str">
            <v>DOP_A (dil°)</v>
          </cell>
          <cell r="C25" t="str">
            <v>µM</v>
          </cell>
          <cell r="D25">
            <v>100</v>
          </cell>
          <cell r="E25">
            <v>4</v>
          </cell>
          <cell r="F25">
            <v>0.4</v>
          </cell>
        </row>
        <row r="26">
          <cell r="E26" t="str">
            <v>H2O</v>
          </cell>
          <cell r="F26">
            <v>3.5999999999999996</v>
          </cell>
        </row>
        <row r="27">
          <cell r="F27">
            <v>10</v>
          </cell>
        </row>
        <row r="31">
          <cell r="B31" t="str">
            <v>Mix Reaction</v>
          </cell>
          <cell r="I31" t="str">
            <v>Cst</v>
          </cell>
          <cell r="J31">
            <v>100</v>
          </cell>
          <cell r="L31">
            <v>100</v>
          </cell>
        </row>
        <row r="32">
          <cell r="C32" t="str">
            <v>Vf (µl)</v>
          </cell>
          <cell r="D32">
            <v>5.05</v>
          </cell>
          <cell r="I32" t="str">
            <v>Vst</v>
          </cell>
          <cell r="J32">
            <v>1</v>
          </cell>
          <cell r="L32">
            <v>3</v>
          </cell>
        </row>
        <row r="33">
          <cell r="I33" t="str">
            <v>Vint</v>
          </cell>
          <cell r="J33">
            <v>60</v>
          </cell>
          <cell r="L33">
            <v>60</v>
          </cell>
        </row>
        <row r="34">
          <cell r="C34" t="str">
            <v>units</v>
          </cell>
          <cell r="D34" t="str">
            <v>Cst</v>
          </cell>
          <cell r="E34" t="str">
            <v>Cf</v>
          </cell>
          <cell r="F34" t="str">
            <v>Vst</v>
          </cell>
          <cell r="I34" t="str">
            <v>Cint</v>
          </cell>
          <cell r="J34">
            <v>1.6666666666666667</v>
          </cell>
          <cell r="L34">
            <v>5</v>
          </cell>
        </row>
        <row r="35">
          <cell r="B35" t="str">
            <v>Sequenase buffer</v>
          </cell>
          <cell r="C35" t="str">
            <v>x</v>
          </cell>
          <cell r="D35">
            <v>5</v>
          </cell>
          <cell r="E35">
            <v>1</v>
          </cell>
          <cell r="F35">
            <v>1.01</v>
          </cell>
          <cell r="I35" t="str">
            <v>V st int</v>
          </cell>
          <cell r="J35">
            <v>15</v>
          </cell>
          <cell r="L35">
            <v>15</v>
          </cell>
        </row>
        <row r="36">
          <cell r="B36" t="str">
            <v>Mix dNTP's 25 mM each</v>
          </cell>
          <cell r="C36" t="str">
            <v>mM</v>
          </cell>
          <cell r="D36">
            <v>25</v>
          </cell>
          <cell r="E36">
            <v>0.8910891089108911</v>
          </cell>
          <cell r="F36">
            <v>0.18000000000000002</v>
          </cell>
          <cell r="I36" t="str">
            <v>Vf</v>
          </cell>
          <cell r="J36">
            <v>100</v>
          </cell>
          <cell r="L36">
            <v>100</v>
          </cell>
        </row>
        <row r="37">
          <cell r="B37" t="str">
            <v>DTT</v>
          </cell>
          <cell r="C37" t="str">
            <v>M</v>
          </cell>
          <cell r="D37">
            <v>1</v>
          </cell>
          <cell r="E37">
            <v>1.4851485148514854E-2</v>
          </cell>
          <cell r="F37">
            <v>7.5000000000000011E-2</v>
          </cell>
          <cell r="I37" t="str">
            <v>Cf µM</v>
          </cell>
          <cell r="J37">
            <v>0.25</v>
          </cell>
          <cell r="K37" t="str">
            <v>primerA</v>
          </cell>
          <cell r="L37">
            <v>0.75</v>
          </cell>
          <cell r="M37" t="str">
            <v>MgCl2</v>
          </cell>
        </row>
        <row r="38">
          <cell r="B38" t="str">
            <v>BSA</v>
          </cell>
          <cell r="C38" t="str">
            <v>µg/µl</v>
          </cell>
          <cell r="D38">
            <v>10</v>
          </cell>
          <cell r="E38">
            <v>0.14851485148514851</v>
          </cell>
          <cell r="F38">
            <v>7.4999999999999997E-2</v>
          </cell>
        </row>
        <row r="39">
          <cell r="B39" t="str">
            <v>Sequenase</v>
          </cell>
          <cell r="C39" t="str">
            <v>U/µl</v>
          </cell>
          <cell r="D39">
            <v>13</v>
          </cell>
          <cell r="E39">
            <v>0.7722772277227723</v>
          </cell>
          <cell r="F39">
            <v>0.3</v>
          </cell>
          <cell r="I39" t="str">
            <v>4U sequenase / reaction</v>
          </cell>
        </row>
        <row r="40">
          <cell r="E40" t="str">
            <v>H2O</v>
          </cell>
          <cell r="F40">
            <v>3.41</v>
          </cell>
        </row>
        <row r="41">
          <cell r="F41">
            <v>5.05</v>
          </cell>
          <cell r="I41">
            <v>0.26666666666666666</v>
          </cell>
          <cell r="J41" t="str">
            <v>Cf sequenase</v>
          </cell>
        </row>
        <row r="44">
          <cell r="B44" t="str">
            <v>RoundB setup</v>
          </cell>
          <cell r="K44" t="str">
            <v>Tp Jeffreys 10 X</v>
          </cell>
          <cell r="N44">
            <v>1500</v>
          </cell>
          <cell r="O44" t="str">
            <v>µl final</v>
          </cell>
        </row>
        <row r="45">
          <cell r="K45" t="str">
            <v>A706</v>
          </cell>
        </row>
        <row r="46">
          <cell r="B46" t="str">
            <v>V roundB setup (µl)</v>
          </cell>
          <cell r="C46">
            <v>100</v>
          </cell>
          <cell r="M46" t="str">
            <v>units</v>
          </cell>
          <cell r="N46" t="str">
            <v>Ci</v>
          </cell>
          <cell r="O46" t="str">
            <v>Cf 10X</v>
          </cell>
          <cell r="P46" t="str">
            <v>Cf 1X</v>
          </cell>
          <cell r="Q46" t="str">
            <v>Vst ul</v>
          </cell>
        </row>
        <row r="47">
          <cell r="L47" t="str">
            <v>Tris 8.9</v>
          </cell>
          <cell r="M47" t="str">
            <v>mM</v>
          </cell>
          <cell r="N47">
            <v>1000</v>
          </cell>
          <cell r="O47">
            <v>450</v>
          </cell>
          <cell r="P47">
            <v>45</v>
          </cell>
          <cell r="Q47">
            <v>675</v>
          </cell>
        </row>
        <row r="48">
          <cell r="C48" t="str">
            <v>units</v>
          </cell>
          <cell r="D48" t="str">
            <v>Cst</v>
          </cell>
          <cell r="E48" t="str">
            <v>Cf</v>
          </cell>
          <cell r="F48" t="str">
            <v>Vst</v>
          </cell>
          <cell r="L48" t="str">
            <v>AmSO4</v>
          </cell>
          <cell r="M48" t="str">
            <v>mM</v>
          </cell>
          <cell r="N48">
            <v>10000</v>
          </cell>
          <cell r="O48">
            <v>110</v>
          </cell>
          <cell r="P48">
            <v>11</v>
          </cell>
          <cell r="Q48">
            <v>16.5</v>
          </cell>
        </row>
        <row r="49">
          <cell r="B49" t="str">
            <v>RoundA template</v>
          </cell>
          <cell r="F49">
            <v>15</v>
          </cell>
          <cell r="L49" t="str">
            <v>BME</v>
          </cell>
          <cell r="M49" t="str">
            <v>mM</v>
          </cell>
          <cell r="N49">
            <v>1000</v>
          </cell>
          <cell r="O49">
            <v>67</v>
          </cell>
          <cell r="P49">
            <v>6.7</v>
          </cell>
          <cell r="Q49">
            <v>100.5</v>
          </cell>
        </row>
        <row r="50">
          <cell r="G50" t="str">
            <v>mix RoundB</v>
          </cell>
          <cell r="L50" t="str">
            <v>MgCl2</v>
          </cell>
          <cell r="M50" t="str">
            <v>mM</v>
          </cell>
          <cell r="N50">
            <v>1000</v>
          </cell>
          <cell r="O50">
            <v>15</v>
          </cell>
          <cell r="P50">
            <v>1.5</v>
          </cell>
          <cell r="Q50">
            <v>22.5</v>
          </cell>
        </row>
        <row r="51">
          <cell r="B51" t="str">
            <v>Tp Jeffreys 10x</v>
          </cell>
          <cell r="C51" t="str">
            <v>x</v>
          </cell>
          <cell r="D51">
            <v>10</v>
          </cell>
          <cell r="E51">
            <v>1</v>
          </cell>
          <cell r="F51">
            <v>10</v>
          </cell>
          <cell r="G51">
            <v>169.00000000000003</v>
          </cell>
          <cell r="L51" t="str">
            <v>EDTA</v>
          </cell>
          <cell r="M51" t="str">
            <v>mM</v>
          </cell>
          <cell r="N51">
            <v>100</v>
          </cell>
          <cell r="O51">
            <v>4.4999999999999998E-2</v>
          </cell>
          <cell r="P51">
            <v>4.4999999999999997E-3</v>
          </cell>
          <cell r="Q51">
            <v>0.67500000000000004</v>
          </cell>
        </row>
        <row r="52">
          <cell r="B52" t="str">
            <v>MgCl2</v>
          </cell>
          <cell r="C52" t="str">
            <v>mM</v>
          </cell>
          <cell r="D52">
            <v>1000</v>
          </cell>
          <cell r="E52">
            <v>0.5</v>
          </cell>
          <cell r="F52">
            <v>0.05</v>
          </cell>
          <cell r="G52">
            <v>0.8450000000000002</v>
          </cell>
          <cell r="P52" t="str">
            <v>H2O</v>
          </cell>
          <cell r="Q52">
            <v>684.82500000000005</v>
          </cell>
        </row>
        <row r="53">
          <cell r="B53" t="str">
            <v>Mix dNTP's 25 mM each</v>
          </cell>
          <cell r="C53" t="str">
            <v>mM</v>
          </cell>
          <cell r="D53">
            <v>25</v>
          </cell>
          <cell r="E53">
            <v>0.5</v>
          </cell>
          <cell r="F53">
            <v>2</v>
          </cell>
          <cell r="G53">
            <v>33.800000000000004</v>
          </cell>
          <cell r="Q53">
            <v>1500</v>
          </cell>
        </row>
        <row r="54">
          <cell r="B54" t="str">
            <v>DOP_B (dil°)</v>
          </cell>
          <cell r="C54" t="str">
            <v>pmol/µl</v>
          </cell>
          <cell r="D54">
            <v>100</v>
          </cell>
          <cell r="E54">
            <v>5</v>
          </cell>
          <cell r="F54">
            <v>5</v>
          </cell>
          <cell r="G54">
            <v>84.500000000000014</v>
          </cell>
        </row>
        <row r="55">
          <cell r="B55" t="str">
            <v>Taq</v>
          </cell>
          <cell r="C55" t="str">
            <v>U/µl</v>
          </cell>
          <cell r="D55">
            <v>5</v>
          </cell>
          <cell r="E55">
            <v>0.05</v>
          </cell>
          <cell r="F55">
            <v>1</v>
          </cell>
          <cell r="G55">
            <v>16.900000000000002</v>
          </cell>
        </row>
        <row r="56">
          <cell r="B56" t="str">
            <v>H2O</v>
          </cell>
          <cell r="F56">
            <v>66.95</v>
          </cell>
          <cell r="G56">
            <v>1131.4550000000002</v>
          </cell>
          <cell r="K56" t="str">
            <v>Mix dNTP's 25 mM each</v>
          </cell>
        </row>
        <row r="57">
          <cell r="F57">
            <v>100</v>
          </cell>
          <cell r="G57">
            <v>1436.5000000000002</v>
          </cell>
          <cell r="H57">
            <v>85</v>
          </cell>
          <cell r="M57">
            <v>100</v>
          </cell>
          <cell r="N57" t="str">
            <v>µl final</v>
          </cell>
        </row>
        <row r="59">
          <cell r="L59" t="str">
            <v>units</v>
          </cell>
          <cell r="M59" t="str">
            <v>Cst mM</v>
          </cell>
          <cell r="N59" t="str">
            <v>Cf</v>
          </cell>
          <cell r="O59" t="str">
            <v>Vst</v>
          </cell>
        </row>
        <row r="60">
          <cell r="C60" t="str">
            <v>template roundA</v>
          </cell>
          <cell r="D60" t="str">
            <v>mix roundB</v>
          </cell>
          <cell r="E60" t="str">
            <v>Vf</v>
          </cell>
          <cell r="K60" t="str">
            <v>dTTP</v>
          </cell>
          <cell r="L60" t="str">
            <v>mM</v>
          </cell>
          <cell r="M60">
            <v>100</v>
          </cell>
          <cell r="N60">
            <v>25</v>
          </cell>
          <cell r="O60">
            <v>25</v>
          </cell>
        </row>
        <row r="61">
          <cell r="B61" t="str">
            <v>tubes 1-1 a 5</v>
          </cell>
          <cell r="C61">
            <v>15</v>
          </cell>
          <cell r="D61">
            <v>85</v>
          </cell>
          <cell r="E61">
            <v>100</v>
          </cell>
          <cell r="K61" t="str">
            <v>dATP</v>
          </cell>
          <cell r="L61" t="str">
            <v>mM</v>
          </cell>
          <cell r="M61">
            <v>100</v>
          </cell>
          <cell r="N61">
            <v>25</v>
          </cell>
          <cell r="O61">
            <v>25</v>
          </cell>
        </row>
        <row r="62">
          <cell r="K62" t="str">
            <v>dGTP</v>
          </cell>
          <cell r="L62" t="str">
            <v>mM</v>
          </cell>
          <cell r="M62">
            <v>100</v>
          </cell>
          <cell r="N62">
            <v>25</v>
          </cell>
          <cell r="O62">
            <v>25</v>
          </cell>
        </row>
        <row r="63">
          <cell r="K63" t="str">
            <v>dGTP</v>
          </cell>
          <cell r="L63" t="str">
            <v>mM</v>
          </cell>
          <cell r="M63">
            <v>100</v>
          </cell>
          <cell r="N63">
            <v>25</v>
          </cell>
          <cell r="O63">
            <v>25</v>
          </cell>
        </row>
        <row r="64">
          <cell r="A64" t="str">
            <v>Protocole</v>
          </cell>
          <cell r="N64" t="str">
            <v>H2O</v>
          </cell>
          <cell r="O64">
            <v>0</v>
          </cell>
        </row>
        <row r="65">
          <cell r="A65" t="str">
            <v>RoundA</v>
          </cell>
          <cell r="B65" t="str">
            <v>preamplification</v>
          </cell>
          <cell r="C65" t="str">
            <v>PTC-200 : (94-2')</v>
          </cell>
          <cell r="N65" t="str">
            <v>tot</v>
          </cell>
          <cell r="O65">
            <v>100</v>
          </cell>
        </row>
        <row r="66">
          <cell r="B66" t="str">
            <v>1- Incuber RoundA setup 2 min +94°C</v>
          </cell>
        </row>
        <row r="67">
          <cell r="B67" t="str">
            <v>2- Descendre a +10°C, puis sur glace le temps de l'ajout Mix Reaction</v>
          </cell>
        </row>
        <row r="69">
          <cell r="B69" t="str">
            <v>3- apres 10°C rampe de 10 a 37°C en 10 min</v>
          </cell>
        </row>
        <row r="70">
          <cell r="B70" t="str">
            <v>4- Maintien 8 mina+37°C puis 94°C 2 min</v>
          </cell>
        </row>
        <row r="71">
          <cell r="B71" t="str">
            <v>5- Descendre a +10°C, puis sur glace le temps de l'ajout de 1.2 µl de Sequenase diluee 4 fois dans le tampon de dilution (USB)</v>
          </cell>
        </row>
        <row r="73">
          <cell r="B73" t="str">
            <v>6- Rampe de 10 a 37°C en 8 min</v>
          </cell>
        </row>
        <row r="74">
          <cell r="B74" t="str">
            <v>7- retirer les tubes et ajouter 43.75 µl d'eau =&gt; V final=60 µl</v>
          </cell>
        </row>
        <row r="76">
          <cell r="B76" t="str">
            <v>stock pre-amp poole</v>
          </cell>
          <cell r="C76" t="str">
            <v xml:space="preserve">nom </v>
          </cell>
          <cell r="D76" t="str">
            <v>nom après pool</v>
          </cell>
          <cell r="E76" t="str">
            <v>Vf µl (estimation)</v>
          </cell>
        </row>
        <row r="77">
          <cell r="C77" t="str">
            <v>1_1 à 1_3</v>
          </cell>
          <cell r="D77">
            <v>1</v>
          </cell>
          <cell r="E77">
            <v>135</v>
          </cell>
        </row>
        <row r="78">
          <cell r="C78" t="str">
            <v>2_1 à 2_3</v>
          </cell>
          <cell r="D78">
            <v>2</v>
          </cell>
          <cell r="E78">
            <v>135</v>
          </cell>
        </row>
        <row r="79">
          <cell r="C79" t="str">
            <v>3_1 à 3_3</v>
          </cell>
          <cell r="D79">
            <v>3</v>
          </cell>
          <cell r="E79">
            <v>135</v>
          </cell>
        </row>
        <row r="80">
          <cell r="C80" t="str">
            <v>4_1 à 4_3</v>
          </cell>
          <cell r="D80">
            <v>4</v>
          </cell>
          <cell r="E80">
            <v>135</v>
          </cell>
        </row>
        <row r="81">
          <cell r="C81">
            <v>5</v>
          </cell>
          <cell r="D81">
            <v>5</v>
          </cell>
          <cell r="E81">
            <v>45</v>
          </cell>
          <cell r="F81" t="str">
            <v>stockés dans 0.5 ml Low Bind à -80°C</v>
          </cell>
        </row>
        <row r="82">
          <cell r="A82" t="str">
            <v>Round B</v>
          </cell>
          <cell r="B82" t="str">
            <v>Amplification</v>
          </cell>
        </row>
        <row r="84">
          <cell r="B84" t="str">
            <v>prelever 15 µl de template roundA et ajouter 85 µl de mixreaction roundB</v>
          </cell>
        </row>
        <row r="87">
          <cell r="B87" t="str">
            <v>Programme</v>
          </cell>
          <cell r="C87" t="str">
            <v>PTC-200 : (SIA-SEQ)</v>
          </cell>
        </row>
        <row r="89">
          <cell r="B89" t="str">
            <v>94°C 30 sec</v>
          </cell>
        </row>
        <row r="90">
          <cell r="B90" t="str">
            <v>42°C 30 sec</v>
          </cell>
          <cell r="C90" t="str">
            <v>5 cycles</v>
          </cell>
        </row>
        <row r="91">
          <cell r="B91" t="str">
            <v>56°C 30 sec</v>
          </cell>
        </row>
        <row r="92">
          <cell r="B92" t="str">
            <v>72°C 3 min</v>
          </cell>
        </row>
        <row r="93">
          <cell r="C93" t="str">
            <v>puis</v>
          </cell>
        </row>
        <row r="94">
          <cell r="B94" t="str">
            <v>94°C 30 sec</v>
          </cell>
        </row>
        <row r="95">
          <cell r="B95" t="str">
            <v>56°C 30 sec</v>
          </cell>
          <cell r="C95" t="str">
            <v>19 cycles</v>
          </cell>
        </row>
        <row r="96">
          <cell r="B96" t="str">
            <v>72°C 2 min</v>
          </cell>
        </row>
        <row r="98">
          <cell r="A98" t="str">
            <v>Preamp</v>
          </cell>
        </row>
        <row r="100">
          <cell r="E100" t="str">
            <v>nbre tubes</v>
          </cell>
          <cell r="F100" t="str">
            <v>marge</v>
          </cell>
        </row>
        <row r="101">
          <cell r="C101" t="str">
            <v>1 a 4</v>
          </cell>
          <cell r="D101">
            <v>5</v>
          </cell>
          <cell r="E101">
            <v>13</v>
          </cell>
          <cell r="F101">
            <v>1.3</v>
          </cell>
        </row>
        <row r="102">
          <cell r="B102" t="str">
            <v>Nom DNA</v>
          </cell>
          <cell r="C102">
            <v>0</v>
          </cell>
          <cell r="D102" t="str">
            <v>temoin negatif</v>
          </cell>
        </row>
        <row r="103">
          <cell r="B103" t="str">
            <v>DNA ng</v>
          </cell>
          <cell r="C103">
            <v>4</v>
          </cell>
          <cell r="D103">
            <v>0</v>
          </cell>
        </row>
        <row r="104">
          <cell r="B104" t="str">
            <v>C DNA  (ng/ul)</v>
          </cell>
          <cell r="C104">
            <v>1</v>
          </cell>
          <cell r="D104">
            <v>0</v>
          </cell>
        </row>
        <row r="105">
          <cell r="B105" t="str">
            <v>V dil DNA/ rxn (ul)</v>
          </cell>
          <cell r="C105">
            <v>4</v>
          </cell>
          <cell r="D105">
            <v>0</v>
          </cell>
        </row>
        <row r="106">
          <cell r="B106" t="str">
            <v>V H2O (ul)</v>
          </cell>
          <cell r="C106">
            <v>0</v>
          </cell>
          <cell r="D106">
            <v>4</v>
          </cell>
        </row>
        <row r="107">
          <cell r="B107" t="str">
            <v>V intermediaire (ul)</v>
          </cell>
          <cell r="C107">
            <v>4</v>
          </cell>
          <cell r="D107">
            <v>4</v>
          </cell>
        </row>
        <row r="109">
          <cell r="B109" t="str">
            <v>Vf / rxn (µl)</v>
          </cell>
          <cell r="C109">
            <v>10</v>
          </cell>
        </row>
        <row r="111">
          <cell r="B111" t="str">
            <v>Cst (x) sequenase buffer</v>
          </cell>
          <cell r="C111">
            <v>5</v>
          </cell>
        </row>
        <row r="112">
          <cell r="B112" t="str">
            <v>Cf (x)</v>
          </cell>
          <cell r="C112">
            <v>1</v>
          </cell>
          <cell r="D112" t="str">
            <v>Mix Buffer-PrimerA</v>
          </cell>
        </row>
        <row r="113">
          <cell r="B113" t="str">
            <v>V sequenase buffer 5x</v>
          </cell>
          <cell r="C113">
            <v>2</v>
          </cell>
          <cell r="D113">
            <v>33.800000000000004</v>
          </cell>
        </row>
        <row r="115">
          <cell r="B115" t="str">
            <v>Cst (µM) DOP_A</v>
          </cell>
          <cell r="C115">
            <v>100</v>
          </cell>
        </row>
        <row r="116">
          <cell r="B116" t="str">
            <v>Cf(µM)</v>
          </cell>
          <cell r="C116">
            <v>4</v>
          </cell>
        </row>
        <row r="117">
          <cell r="B117" t="str">
            <v>Vst (µl) DOP_A</v>
          </cell>
          <cell r="C117">
            <v>0.4</v>
          </cell>
          <cell r="D117">
            <v>6.7600000000000007</v>
          </cell>
        </row>
        <row r="119">
          <cell r="B119" t="str">
            <v>V H2O (µl)</v>
          </cell>
          <cell r="C119">
            <v>3.5999999999999996</v>
          </cell>
          <cell r="D119">
            <v>60.839999999999996</v>
          </cell>
          <cell r="E119" t="str">
            <v>V mix /rxn</v>
          </cell>
        </row>
        <row r="120">
          <cell r="D120">
            <v>101.4</v>
          </cell>
          <cell r="E120">
            <v>6</v>
          </cell>
        </row>
        <row r="122">
          <cell r="B122" t="str">
            <v>Mix Reaction</v>
          </cell>
        </row>
        <row r="123">
          <cell r="F123" t="str">
            <v>nbre rxn</v>
          </cell>
          <cell r="G123" t="str">
            <v>marge</v>
          </cell>
        </row>
        <row r="124">
          <cell r="F124">
            <v>13</v>
          </cell>
          <cell r="G124">
            <v>1.3</v>
          </cell>
        </row>
        <row r="125">
          <cell r="C125" t="str">
            <v>Vst 1 rxn</v>
          </cell>
          <cell r="D125" t="str">
            <v>mix</v>
          </cell>
        </row>
        <row r="126">
          <cell r="B126" t="str">
            <v>Sequenase buffer</v>
          </cell>
          <cell r="C126">
            <v>1.01</v>
          </cell>
          <cell r="D126">
            <v>17.069000000000003</v>
          </cell>
        </row>
        <row r="127">
          <cell r="B127" t="str">
            <v>Mix dNTP's 25 mM each</v>
          </cell>
          <cell r="C127">
            <v>0.18000000000000002</v>
          </cell>
          <cell r="D127">
            <v>3.0420000000000007</v>
          </cell>
        </row>
        <row r="128">
          <cell r="B128" t="str">
            <v>DTT</v>
          </cell>
          <cell r="C128">
            <v>7.5000000000000011E-2</v>
          </cell>
          <cell r="D128">
            <v>1.2675000000000001</v>
          </cell>
        </row>
        <row r="129">
          <cell r="B129" t="str">
            <v>BSA</v>
          </cell>
          <cell r="C129">
            <v>7.4999999999999997E-2</v>
          </cell>
          <cell r="D129">
            <v>1.2675000000000001</v>
          </cell>
        </row>
        <row r="130">
          <cell r="B130" t="str">
            <v>Sequenase</v>
          </cell>
          <cell r="C130">
            <v>0.3</v>
          </cell>
          <cell r="D130">
            <v>5.07</v>
          </cell>
          <cell r="F130" t="str">
            <v>V mix / rxn</v>
          </cell>
        </row>
        <row r="131">
          <cell r="B131" t="str">
            <v>H2O</v>
          </cell>
          <cell r="C131">
            <v>3.41</v>
          </cell>
          <cell r="D131">
            <v>57.628999999999998</v>
          </cell>
        </row>
        <row r="132">
          <cell r="D132">
            <v>85.344999999999999</v>
          </cell>
          <cell r="F132">
            <v>5.0499999999999989</v>
          </cell>
        </row>
        <row r="135">
          <cell r="B135" t="str">
            <v>Sequenase dilution 1/4</v>
          </cell>
        </row>
        <row r="136">
          <cell r="C136" t="str">
            <v>Vf / rxn (µl)</v>
          </cell>
          <cell r="D136">
            <v>1.2</v>
          </cell>
          <cell r="F136" t="str">
            <v>nbre rxn</v>
          </cell>
          <cell r="G136" t="str">
            <v>marge</v>
          </cell>
        </row>
        <row r="137">
          <cell r="F137">
            <v>13</v>
          </cell>
          <cell r="G137">
            <v>1.3</v>
          </cell>
        </row>
        <row r="138">
          <cell r="C138" t="str">
            <v>Vst 1 rxn</v>
          </cell>
          <cell r="D138" t="str">
            <v>mix</v>
          </cell>
        </row>
        <row r="139">
          <cell r="B139" t="str">
            <v>Sequenase dilution buffer</v>
          </cell>
          <cell r="C139">
            <v>0.89999999999999991</v>
          </cell>
          <cell r="D139">
            <v>15.209999999999999</v>
          </cell>
        </row>
        <row r="140">
          <cell r="B140" t="str">
            <v>Sequenase</v>
          </cell>
          <cell r="C140">
            <v>0.3</v>
          </cell>
          <cell r="D140">
            <v>5.07</v>
          </cell>
        </row>
      </sheetData>
      <sheetData sheetId="1" refreshError="1"/>
      <sheetData sheetId="2"/>
      <sheetData sheetId="3"/>
      <sheetData sheetId="4" refreshError="1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AGRE Order Worksheet"/>
      <sheetName val="MaJ_Base"/>
      <sheetName val="Saisie_AGRset2_probant"/>
    </sheetNames>
    <sheetDataSet>
      <sheetData sheetId="0" refreshError="1">
        <row r="1">
          <cell r="A1" t="str">
            <v>Codetube</v>
          </cell>
          <cell r="B1" t="str">
            <v>Id DNA</v>
          </cell>
          <cell r="C1" t="str">
            <v>Plaque</v>
          </cell>
          <cell r="D1" t="str">
            <v>Position</v>
          </cell>
        </row>
        <row r="2">
          <cell r="A2" t="str">
            <v>HI0020</v>
          </cell>
          <cell r="B2">
            <v>4735</v>
          </cell>
          <cell r="C2" t="str">
            <v>AGR2_boite1</v>
          </cell>
          <cell r="D2" t="str">
            <v>A1</v>
          </cell>
          <cell r="E2">
            <v>100</v>
          </cell>
          <cell r="F2">
            <v>270</v>
          </cell>
        </row>
        <row r="3">
          <cell r="A3" t="str">
            <v>HI0021</v>
          </cell>
          <cell r="B3">
            <v>4736</v>
          </cell>
          <cell r="C3" t="str">
            <v>AGR2_boite1</v>
          </cell>
          <cell r="D3" t="str">
            <v>A2</v>
          </cell>
          <cell r="E3">
            <v>100</v>
          </cell>
          <cell r="F3">
            <v>270</v>
          </cell>
        </row>
        <row r="4">
          <cell r="A4" t="str">
            <v>HI0022</v>
          </cell>
          <cell r="B4">
            <v>4737</v>
          </cell>
          <cell r="C4" t="str">
            <v>AGR2_boite1</v>
          </cell>
          <cell r="D4" t="str">
            <v>A3</v>
          </cell>
          <cell r="E4">
            <v>100</v>
          </cell>
          <cell r="F4">
            <v>270</v>
          </cell>
        </row>
        <row r="5">
          <cell r="A5" t="str">
            <v>HI0024</v>
          </cell>
          <cell r="B5">
            <v>4738</v>
          </cell>
          <cell r="C5" t="str">
            <v>AGR2_boite1</v>
          </cell>
          <cell r="D5" t="str">
            <v>A4</v>
          </cell>
          <cell r="E5">
            <v>100</v>
          </cell>
          <cell r="F5">
            <v>270</v>
          </cell>
        </row>
        <row r="6">
          <cell r="A6" t="str">
            <v>HI0026</v>
          </cell>
          <cell r="B6">
            <v>4739</v>
          </cell>
          <cell r="C6" t="str">
            <v>AGR2_boite1</v>
          </cell>
          <cell r="D6" t="str">
            <v>A5</v>
          </cell>
          <cell r="E6">
            <v>100</v>
          </cell>
          <cell r="F6">
            <v>270</v>
          </cell>
        </row>
        <row r="7">
          <cell r="A7" t="str">
            <v>HI0028</v>
          </cell>
          <cell r="B7">
            <v>4740</v>
          </cell>
          <cell r="C7" t="str">
            <v>AGR2_boite1</v>
          </cell>
          <cell r="D7" t="str">
            <v>A6</v>
          </cell>
          <cell r="E7">
            <v>100</v>
          </cell>
          <cell r="F7">
            <v>270</v>
          </cell>
        </row>
        <row r="8">
          <cell r="A8" t="str">
            <v>HI0029</v>
          </cell>
          <cell r="B8">
            <v>4741</v>
          </cell>
          <cell r="C8" t="str">
            <v>AGR2_boite1</v>
          </cell>
          <cell r="D8" t="str">
            <v>A7</v>
          </cell>
          <cell r="E8">
            <v>100</v>
          </cell>
          <cell r="F8">
            <v>300</v>
          </cell>
        </row>
        <row r="9">
          <cell r="A9" t="str">
            <v>HI0030</v>
          </cell>
          <cell r="B9">
            <v>4742</v>
          </cell>
          <cell r="C9" t="str">
            <v>AGR2_boite1</v>
          </cell>
          <cell r="D9" t="str">
            <v>A8</v>
          </cell>
          <cell r="E9">
            <v>100</v>
          </cell>
          <cell r="F9">
            <v>300</v>
          </cell>
        </row>
        <row r="10">
          <cell r="A10" t="str">
            <v>HI0031</v>
          </cell>
          <cell r="B10">
            <v>4743</v>
          </cell>
          <cell r="C10" t="str">
            <v>AGR2_boite1</v>
          </cell>
          <cell r="D10" t="str">
            <v>A9</v>
          </cell>
          <cell r="E10">
            <v>100</v>
          </cell>
          <cell r="F10">
            <v>300</v>
          </cell>
        </row>
        <row r="11">
          <cell r="A11" t="str">
            <v>HI0043</v>
          </cell>
          <cell r="B11">
            <v>4744</v>
          </cell>
          <cell r="C11" t="str">
            <v>AGR2_boite1</v>
          </cell>
          <cell r="D11" t="str">
            <v>B1</v>
          </cell>
          <cell r="E11">
            <v>100</v>
          </cell>
          <cell r="F11">
            <v>300</v>
          </cell>
        </row>
        <row r="12">
          <cell r="A12" t="str">
            <v>HI0044</v>
          </cell>
          <cell r="B12">
            <v>4745</v>
          </cell>
          <cell r="C12" t="str">
            <v>AGR2_boite1</v>
          </cell>
          <cell r="D12" t="str">
            <v>B2</v>
          </cell>
          <cell r="E12">
            <v>100</v>
          </cell>
          <cell r="F12">
            <v>300</v>
          </cell>
        </row>
        <row r="13">
          <cell r="A13" t="str">
            <v>HI0045</v>
          </cell>
          <cell r="B13">
            <v>4746</v>
          </cell>
          <cell r="C13" t="str">
            <v>AGR2_boite1</v>
          </cell>
          <cell r="D13" t="str">
            <v>B3</v>
          </cell>
          <cell r="E13">
            <v>100</v>
          </cell>
          <cell r="F13">
            <v>300</v>
          </cell>
        </row>
        <row r="14">
          <cell r="A14" t="str">
            <v>HI0081</v>
          </cell>
          <cell r="B14">
            <v>4747</v>
          </cell>
          <cell r="C14" t="str">
            <v>AGR2_boite1</v>
          </cell>
          <cell r="D14" t="str">
            <v>B4</v>
          </cell>
          <cell r="E14">
            <v>100</v>
          </cell>
          <cell r="F14">
            <v>300</v>
          </cell>
        </row>
        <row r="15">
          <cell r="A15" t="str">
            <v>HI0082</v>
          </cell>
          <cell r="B15">
            <v>4748</v>
          </cell>
          <cell r="C15" t="str">
            <v>AGR2_boite1</v>
          </cell>
          <cell r="D15" t="str">
            <v>B5</v>
          </cell>
          <cell r="E15">
            <v>100</v>
          </cell>
          <cell r="F15">
            <v>300</v>
          </cell>
        </row>
        <row r="16">
          <cell r="A16" t="str">
            <v>HI0084</v>
          </cell>
          <cell r="B16">
            <v>4749</v>
          </cell>
          <cell r="C16" t="str">
            <v>AGR2_boite1</v>
          </cell>
          <cell r="D16" t="str">
            <v>B6</v>
          </cell>
          <cell r="E16">
            <v>100</v>
          </cell>
          <cell r="F16">
            <v>300</v>
          </cell>
        </row>
        <row r="17">
          <cell r="A17" t="str">
            <v>HI0122</v>
          </cell>
          <cell r="B17">
            <v>4750</v>
          </cell>
          <cell r="C17" t="str">
            <v>AGR2_boite1</v>
          </cell>
          <cell r="D17" t="str">
            <v>B7</v>
          </cell>
          <cell r="E17">
            <v>100</v>
          </cell>
          <cell r="F17">
            <v>300</v>
          </cell>
        </row>
        <row r="18">
          <cell r="A18" t="str">
            <v>HI0123</v>
          </cell>
          <cell r="B18">
            <v>4751</v>
          </cell>
          <cell r="C18" t="str">
            <v>AGR2_boite1</v>
          </cell>
          <cell r="D18" t="str">
            <v>B8</v>
          </cell>
          <cell r="E18">
            <v>100</v>
          </cell>
          <cell r="F18">
            <v>300</v>
          </cell>
        </row>
        <row r="19">
          <cell r="A19" t="str">
            <v>HI0124</v>
          </cell>
          <cell r="B19">
            <v>4752</v>
          </cell>
          <cell r="C19" t="str">
            <v>AGR2_boite1</v>
          </cell>
          <cell r="D19" t="str">
            <v>B9</v>
          </cell>
          <cell r="E19">
            <v>100</v>
          </cell>
          <cell r="F19">
            <v>300</v>
          </cell>
        </row>
        <row r="20">
          <cell r="A20" t="str">
            <v>HI0126</v>
          </cell>
          <cell r="B20">
            <v>4753</v>
          </cell>
          <cell r="C20" t="str">
            <v>AGR2_boite1</v>
          </cell>
          <cell r="D20" t="str">
            <v>C1</v>
          </cell>
          <cell r="E20">
            <v>100</v>
          </cell>
          <cell r="F20">
            <v>300</v>
          </cell>
        </row>
        <row r="21">
          <cell r="A21" t="str">
            <v>HI0127</v>
          </cell>
          <cell r="B21">
            <v>4754</v>
          </cell>
          <cell r="C21" t="str">
            <v>AGR2_boite1</v>
          </cell>
          <cell r="D21" t="str">
            <v>C2</v>
          </cell>
          <cell r="E21">
            <v>100</v>
          </cell>
          <cell r="F21">
            <v>300</v>
          </cell>
        </row>
        <row r="22">
          <cell r="A22" t="str">
            <v>HI0193</v>
          </cell>
          <cell r="B22">
            <v>4756</v>
          </cell>
          <cell r="C22" t="str">
            <v>AGR2_boite1</v>
          </cell>
          <cell r="D22" t="str">
            <v>C4</v>
          </cell>
          <cell r="E22">
            <v>100</v>
          </cell>
          <cell r="F22">
            <v>270</v>
          </cell>
        </row>
        <row r="23">
          <cell r="A23" t="str">
            <v>HI0194</v>
          </cell>
          <cell r="B23">
            <v>4757</v>
          </cell>
          <cell r="C23" t="str">
            <v>AGR2_boite1</v>
          </cell>
          <cell r="D23" t="str">
            <v>C5</v>
          </cell>
          <cell r="E23">
            <v>100</v>
          </cell>
          <cell r="F23">
            <v>270</v>
          </cell>
        </row>
        <row r="24">
          <cell r="A24" t="str">
            <v>HI0197</v>
          </cell>
          <cell r="B24">
            <v>4758</v>
          </cell>
          <cell r="C24" t="str">
            <v>AGR2_boite1</v>
          </cell>
          <cell r="D24" t="str">
            <v>C6</v>
          </cell>
          <cell r="E24">
            <v>100</v>
          </cell>
          <cell r="F24">
            <v>270</v>
          </cell>
        </row>
        <row r="25">
          <cell r="A25" t="str">
            <v>HI0268</v>
          </cell>
          <cell r="B25">
            <v>4759</v>
          </cell>
          <cell r="C25" t="str">
            <v>AGR2_boite1</v>
          </cell>
          <cell r="D25" t="str">
            <v>C7</v>
          </cell>
          <cell r="E25">
            <v>100</v>
          </cell>
          <cell r="F25">
            <v>300</v>
          </cell>
        </row>
        <row r="26">
          <cell r="A26" t="str">
            <v>HI0269</v>
          </cell>
          <cell r="B26">
            <v>4760</v>
          </cell>
          <cell r="C26" t="str">
            <v>AGR2_boite1</v>
          </cell>
          <cell r="D26" t="str">
            <v>C8</v>
          </cell>
          <cell r="E26">
            <v>100</v>
          </cell>
          <cell r="F26">
            <v>300</v>
          </cell>
        </row>
        <row r="27">
          <cell r="A27" t="str">
            <v>HI0326</v>
          </cell>
          <cell r="B27">
            <v>4762</v>
          </cell>
          <cell r="C27" t="str">
            <v>AGR2_boite1</v>
          </cell>
          <cell r="D27" t="str">
            <v>D1</v>
          </cell>
          <cell r="E27">
            <v>100</v>
          </cell>
          <cell r="F27">
            <v>300</v>
          </cell>
        </row>
        <row r="28">
          <cell r="A28" t="str">
            <v>HI0328</v>
          </cell>
          <cell r="B28">
            <v>4763</v>
          </cell>
          <cell r="C28" t="str">
            <v>AGR2_boite1</v>
          </cell>
          <cell r="D28" t="str">
            <v>D2</v>
          </cell>
          <cell r="E28">
            <v>100</v>
          </cell>
          <cell r="F28">
            <v>300</v>
          </cell>
        </row>
        <row r="29">
          <cell r="A29" t="str">
            <v>HI0411</v>
          </cell>
          <cell r="B29">
            <v>4765</v>
          </cell>
          <cell r="C29" t="str">
            <v>AGR2_boite1</v>
          </cell>
          <cell r="D29" t="str">
            <v>D4</v>
          </cell>
          <cell r="E29">
            <v>100</v>
          </cell>
          <cell r="F29">
            <v>300</v>
          </cell>
        </row>
        <row r="30">
          <cell r="A30" t="str">
            <v>HI0412</v>
          </cell>
          <cell r="B30">
            <v>4766</v>
          </cell>
          <cell r="C30" t="str">
            <v>AGR2_boite1</v>
          </cell>
          <cell r="D30" t="str">
            <v>D5</v>
          </cell>
          <cell r="E30">
            <v>100</v>
          </cell>
          <cell r="F30">
            <v>300</v>
          </cell>
        </row>
        <row r="31">
          <cell r="A31" t="str">
            <v>HI0414</v>
          </cell>
          <cell r="B31">
            <v>4767</v>
          </cell>
          <cell r="C31" t="str">
            <v>AGR2_boite1</v>
          </cell>
          <cell r="D31" t="str">
            <v>D6</v>
          </cell>
          <cell r="E31">
            <v>100</v>
          </cell>
          <cell r="F31">
            <v>300</v>
          </cell>
        </row>
        <row r="32">
          <cell r="A32" t="str">
            <v>HI0415</v>
          </cell>
          <cell r="B32">
            <v>4768</v>
          </cell>
          <cell r="C32" t="str">
            <v>AGR2_boite1</v>
          </cell>
          <cell r="D32" t="str">
            <v>D7</v>
          </cell>
          <cell r="E32">
            <v>100</v>
          </cell>
          <cell r="F32">
            <v>300</v>
          </cell>
        </row>
        <row r="33">
          <cell r="A33" t="str">
            <v>HI0416</v>
          </cell>
          <cell r="B33">
            <v>4769</v>
          </cell>
          <cell r="C33" t="str">
            <v>AGR2_boite1</v>
          </cell>
          <cell r="D33" t="str">
            <v>D8</v>
          </cell>
          <cell r="E33">
            <v>100</v>
          </cell>
          <cell r="F33">
            <v>300</v>
          </cell>
        </row>
        <row r="34">
          <cell r="A34" t="str">
            <v>HI0443</v>
          </cell>
          <cell r="B34">
            <v>4771</v>
          </cell>
          <cell r="C34" t="str">
            <v>AGR2_boite1</v>
          </cell>
          <cell r="D34" t="str">
            <v>E1</v>
          </cell>
          <cell r="E34">
            <v>100</v>
          </cell>
          <cell r="F34">
            <v>300</v>
          </cell>
        </row>
        <row r="35">
          <cell r="A35" t="str">
            <v>HI0444</v>
          </cell>
          <cell r="B35">
            <v>4772</v>
          </cell>
          <cell r="C35" t="str">
            <v>AGR2_boite1</v>
          </cell>
          <cell r="D35" t="str">
            <v>E2</v>
          </cell>
          <cell r="E35">
            <v>100</v>
          </cell>
          <cell r="F35">
            <v>300</v>
          </cell>
        </row>
        <row r="36">
          <cell r="A36" t="str">
            <v>HI0465</v>
          </cell>
          <cell r="B36">
            <v>4774</v>
          </cell>
          <cell r="C36" t="str">
            <v>AGR2_boite1</v>
          </cell>
          <cell r="D36" t="str">
            <v>E4</v>
          </cell>
          <cell r="E36">
            <v>100</v>
          </cell>
          <cell r="F36">
            <v>300</v>
          </cell>
        </row>
        <row r="37">
          <cell r="A37" t="str">
            <v>HI0466</v>
          </cell>
          <cell r="B37">
            <v>4775</v>
          </cell>
          <cell r="C37" t="str">
            <v>AGR2_boite1</v>
          </cell>
          <cell r="D37" t="str">
            <v>E5</v>
          </cell>
          <cell r="E37">
            <v>100</v>
          </cell>
          <cell r="F37">
            <v>300</v>
          </cell>
        </row>
        <row r="38">
          <cell r="A38" t="str">
            <v>HI0468</v>
          </cell>
          <cell r="B38">
            <v>4776</v>
          </cell>
          <cell r="C38" t="str">
            <v>AGR2_boite1</v>
          </cell>
          <cell r="D38" t="str">
            <v>E6</v>
          </cell>
          <cell r="E38">
            <v>100</v>
          </cell>
          <cell r="F38">
            <v>300</v>
          </cell>
        </row>
        <row r="39">
          <cell r="A39" t="str">
            <v>HI0514</v>
          </cell>
          <cell r="B39">
            <v>4777</v>
          </cell>
          <cell r="C39" t="str">
            <v>AGR2_boite1</v>
          </cell>
          <cell r="D39" t="str">
            <v>E7</v>
          </cell>
          <cell r="E39">
            <v>100</v>
          </cell>
          <cell r="F39">
            <v>270</v>
          </cell>
        </row>
        <row r="40">
          <cell r="A40" t="str">
            <v>HI0515</v>
          </cell>
          <cell r="B40">
            <v>4778</v>
          </cell>
          <cell r="C40" t="str">
            <v>AGR2_boite1</v>
          </cell>
          <cell r="D40" t="str">
            <v>E8</v>
          </cell>
          <cell r="E40">
            <v>100</v>
          </cell>
          <cell r="F40">
            <v>270</v>
          </cell>
        </row>
        <row r="41">
          <cell r="A41" t="str">
            <v>HI0517</v>
          </cell>
          <cell r="B41">
            <v>4780</v>
          </cell>
          <cell r="C41" t="str">
            <v>AGR2_boite1</v>
          </cell>
          <cell r="D41" t="str">
            <v>F1</v>
          </cell>
          <cell r="E41">
            <v>100</v>
          </cell>
          <cell r="F41">
            <v>300</v>
          </cell>
        </row>
        <row r="42">
          <cell r="A42" t="str">
            <v>HI0518</v>
          </cell>
          <cell r="B42">
            <v>4781</v>
          </cell>
          <cell r="C42" t="str">
            <v>AGR2_boite1</v>
          </cell>
          <cell r="D42" t="str">
            <v>F2</v>
          </cell>
          <cell r="E42">
            <v>100</v>
          </cell>
          <cell r="F42">
            <v>300</v>
          </cell>
        </row>
        <row r="43">
          <cell r="A43" t="str">
            <v>HI0522</v>
          </cell>
          <cell r="B43">
            <v>4782</v>
          </cell>
          <cell r="C43" t="str">
            <v>AGR2_boite1</v>
          </cell>
          <cell r="D43" t="str">
            <v>F3</v>
          </cell>
          <cell r="E43">
            <v>100</v>
          </cell>
          <cell r="F43">
            <v>300</v>
          </cell>
        </row>
        <row r="44">
          <cell r="A44" t="str">
            <v>HI0527</v>
          </cell>
          <cell r="B44">
            <v>4783</v>
          </cell>
          <cell r="C44" t="str">
            <v>AGR2_boite1</v>
          </cell>
          <cell r="D44" t="str">
            <v>F4</v>
          </cell>
          <cell r="E44">
            <v>100</v>
          </cell>
          <cell r="F44">
            <v>300</v>
          </cell>
        </row>
        <row r="45">
          <cell r="A45" t="str">
            <v>HI0528</v>
          </cell>
          <cell r="B45">
            <v>4784</v>
          </cell>
          <cell r="C45" t="str">
            <v>AGR2_boite1</v>
          </cell>
          <cell r="D45" t="str">
            <v>F5</v>
          </cell>
          <cell r="E45">
            <v>100</v>
          </cell>
          <cell r="F45">
            <v>300</v>
          </cell>
        </row>
        <row r="46">
          <cell r="A46" t="str">
            <v>HI0529</v>
          </cell>
          <cell r="B46">
            <v>4785</v>
          </cell>
          <cell r="C46" t="str">
            <v>AGR2_boite1</v>
          </cell>
          <cell r="D46" t="str">
            <v>F6</v>
          </cell>
          <cell r="E46">
            <v>100</v>
          </cell>
          <cell r="F46">
            <v>300</v>
          </cell>
        </row>
        <row r="47">
          <cell r="A47" t="str">
            <v>HI0552</v>
          </cell>
          <cell r="B47">
            <v>4786</v>
          </cell>
          <cell r="C47" t="str">
            <v>AGR2_boite1</v>
          </cell>
          <cell r="D47" t="str">
            <v>F7</v>
          </cell>
          <cell r="E47">
            <v>100</v>
          </cell>
          <cell r="F47">
            <v>300</v>
          </cell>
        </row>
        <row r="48">
          <cell r="A48" t="str">
            <v>HI0553</v>
          </cell>
          <cell r="B48">
            <v>4787</v>
          </cell>
          <cell r="C48" t="str">
            <v>AGR2_boite1</v>
          </cell>
          <cell r="D48" t="str">
            <v>F8</v>
          </cell>
          <cell r="E48">
            <v>100</v>
          </cell>
          <cell r="F48">
            <v>300</v>
          </cell>
        </row>
        <row r="49">
          <cell r="A49" t="str">
            <v>HI0555</v>
          </cell>
          <cell r="B49">
            <v>4788</v>
          </cell>
          <cell r="C49" t="str">
            <v>AGR2_boite1</v>
          </cell>
          <cell r="D49" t="str">
            <v>F9</v>
          </cell>
          <cell r="E49">
            <v>100</v>
          </cell>
          <cell r="F49">
            <v>300</v>
          </cell>
        </row>
        <row r="50">
          <cell r="A50" t="str">
            <v>HI0566</v>
          </cell>
          <cell r="B50">
            <v>4789</v>
          </cell>
          <cell r="C50" t="str">
            <v>AGR2_boite1</v>
          </cell>
          <cell r="D50" t="str">
            <v>G1</v>
          </cell>
          <cell r="E50">
            <v>100</v>
          </cell>
          <cell r="F50">
            <v>300</v>
          </cell>
        </row>
        <row r="51">
          <cell r="A51" t="str">
            <v>HI0567</v>
          </cell>
          <cell r="B51">
            <v>4790</v>
          </cell>
          <cell r="C51" t="str">
            <v>AGR2_boite1</v>
          </cell>
          <cell r="D51" t="str">
            <v>G2</v>
          </cell>
          <cell r="E51">
            <v>100</v>
          </cell>
          <cell r="F51">
            <v>300</v>
          </cell>
        </row>
        <row r="52">
          <cell r="A52" t="str">
            <v>HI0570</v>
          </cell>
          <cell r="B52">
            <v>4791</v>
          </cell>
          <cell r="C52" t="str">
            <v>AGR2_boite1</v>
          </cell>
          <cell r="D52" t="str">
            <v>G3</v>
          </cell>
          <cell r="E52">
            <v>100</v>
          </cell>
          <cell r="F52">
            <v>300</v>
          </cell>
        </row>
        <row r="53">
          <cell r="A53" t="str">
            <v>HI0605</v>
          </cell>
          <cell r="B53">
            <v>4761</v>
          </cell>
          <cell r="C53" t="str">
            <v>AGR2_boite1</v>
          </cell>
          <cell r="D53" t="str">
            <v>C9</v>
          </cell>
          <cell r="E53">
            <v>100</v>
          </cell>
          <cell r="F53">
            <v>300</v>
          </cell>
        </row>
        <row r="54">
          <cell r="A54" t="str">
            <v>HI0629</v>
          </cell>
          <cell r="B54">
            <v>4764</v>
          </cell>
          <cell r="C54" t="str">
            <v>AGR2_boite1</v>
          </cell>
          <cell r="D54" t="str">
            <v>D3</v>
          </cell>
          <cell r="E54">
            <v>100</v>
          </cell>
          <cell r="F54">
            <v>300</v>
          </cell>
        </row>
        <row r="55">
          <cell r="A55" t="str">
            <v>HI0644</v>
          </cell>
          <cell r="B55">
            <v>4770</v>
          </cell>
          <cell r="C55" t="str">
            <v>AGR2_boite1</v>
          </cell>
          <cell r="D55" t="str">
            <v>D9</v>
          </cell>
          <cell r="E55">
            <v>100</v>
          </cell>
          <cell r="F55">
            <v>300</v>
          </cell>
        </row>
        <row r="56">
          <cell r="A56" t="str">
            <v>HI0693</v>
          </cell>
          <cell r="B56">
            <v>4792</v>
          </cell>
          <cell r="C56" t="str">
            <v>AGR2_boite1</v>
          </cell>
          <cell r="D56" t="str">
            <v>G4</v>
          </cell>
          <cell r="E56">
            <v>100</v>
          </cell>
          <cell r="F56">
            <v>300</v>
          </cell>
        </row>
        <row r="57">
          <cell r="A57" t="str">
            <v>HI0695</v>
          </cell>
          <cell r="B57">
            <v>4793</v>
          </cell>
          <cell r="C57" t="str">
            <v>AGR2_boite1</v>
          </cell>
          <cell r="D57" t="str">
            <v>G5</v>
          </cell>
          <cell r="E57">
            <v>100</v>
          </cell>
          <cell r="F57">
            <v>300</v>
          </cell>
        </row>
        <row r="58">
          <cell r="A58" t="str">
            <v>HI0696</v>
          </cell>
          <cell r="B58">
            <v>4794</v>
          </cell>
          <cell r="C58" t="str">
            <v>AGR2_boite1</v>
          </cell>
          <cell r="D58" t="str">
            <v>G6</v>
          </cell>
          <cell r="E58">
            <v>100</v>
          </cell>
          <cell r="F58">
            <v>300</v>
          </cell>
        </row>
        <row r="59">
          <cell r="A59" t="str">
            <v>HI0697</v>
          </cell>
          <cell r="B59">
            <v>4795</v>
          </cell>
          <cell r="C59" t="str">
            <v>AGR2_boite1</v>
          </cell>
          <cell r="D59" t="str">
            <v>G7</v>
          </cell>
          <cell r="E59">
            <v>100</v>
          </cell>
          <cell r="F59">
            <v>300</v>
          </cell>
        </row>
        <row r="60">
          <cell r="A60" t="str">
            <v>HI0698</v>
          </cell>
          <cell r="B60">
            <v>4796</v>
          </cell>
          <cell r="C60" t="str">
            <v>AGR2_boite1</v>
          </cell>
          <cell r="D60" t="str">
            <v>G8</v>
          </cell>
          <cell r="E60">
            <v>100</v>
          </cell>
          <cell r="F60">
            <v>300</v>
          </cell>
        </row>
        <row r="61">
          <cell r="A61" t="str">
            <v>HI0699</v>
          </cell>
          <cell r="B61">
            <v>4797</v>
          </cell>
          <cell r="C61" t="str">
            <v>AGR2_boite1</v>
          </cell>
          <cell r="D61" t="str">
            <v>G9</v>
          </cell>
          <cell r="E61">
            <v>100</v>
          </cell>
          <cell r="F61">
            <v>300</v>
          </cell>
        </row>
        <row r="62">
          <cell r="A62" t="str">
            <v>HI0701</v>
          </cell>
          <cell r="B62">
            <v>4798</v>
          </cell>
          <cell r="C62" t="str">
            <v>AGR2_boite1</v>
          </cell>
          <cell r="D62" t="str">
            <v>H1</v>
          </cell>
          <cell r="E62">
            <v>100</v>
          </cell>
          <cell r="F62">
            <v>300</v>
          </cell>
        </row>
        <row r="63">
          <cell r="A63" t="str">
            <v>HI0702</v>
          </cell>
          <cell r="B63">
            <v>4799</v>
          </cell>
          <cell r="C63" t="str">
            <v>AGR2_boite1</v>
          </cell>
          <cell r="D63" t="str">
            <v>H2</v>
          </cell>
          <cell r="E63">
            <v>100</v>
          </cell>
          <cell r="F63">
            <v>300</v>
          </cell>
        </row>
        <row r="64">
          <cell r="A64" t="str">
            <v>HI0705</v>
          </cell>
          <cell r="B64">
            <v>4800</v>
          </cell>
          <cell r="C64" t="str">
            <v>AGR2_boite1</v>
          </cell>
          <cell r="D64" t="str">
            <v>H3</v>
          </cell>
          <cell r="E64">
            <v>100</v>
          </cell>
          <cell r="F64">
            <v>300</v>
          </cell>
        </row>
        <row r="65">
          <cell r="A65" t="str">
            <v>HI0728</v>
          </cell>
          <cell r="B65">
            <v>4779</v>
          </cell>
          <cell r="C65" t="str">
            <v>AGR2_boite1</v>
          </cell>
          <cell r="D65" t="str">
            <v>E9</v>
          </cell>
          <cell r="E65">
            <v>100</v>
          </cell>
          <cell r="F65">
            <v>270</v>
          </cell>
        </row>
        <row r="66">
          <cell r="A66" t="str">
            <v>HI0763</v>
          </cell>
          <cell r="B66">
            <v>4801</v>
          </cell>
          <cell r="C66" t="str">
            <v>AGR2_boite1</v>
          </cell>
          <cell r="D66" t="str">
            <v>H4</v>
          </cell>
          <cell r="E66">
            <v>100</v>
          </cell>
          <cell r="F66">
            <v>300</v>
          </cell>
        </row>
        <row r="67">
          <cell r="A67" t="str">
            <v>HI0764</v>
          </cell>
          <cell r="B67">
            <v>4802</v>
          </cell>
          <cell r="C67" t="str">
            <v>AGR2_boite1</v>
          </cell>
          <cell r="D67" t="str">
            <v>H5</v>
          </cell>
          <cell r="E67">
            <v>100</v>
          </cell>
          <cell r="F67">
            <v>300</v>
          </cell>
        </row>
        <row r="68">
          <cell r="A68" t="str">
            <v>HI0766</v>
          </cell>
          <cell r="B68">
            <v>4804</v>
          </cell>
          <cell r="C68" t="str">
            <v>AGR2_boite1</v>
          </cell>
          <cell r="D68" t="str">
            <v>H7</v>
          </cell>
          <cell r="E68">
            <v>100</v>
          </cell>
          <cell r="F68">
            <v>300</v>
          </cell>
        </row>
        <row r="69">
          <cell r="A69" t="str">
            <v>HI0768</v>
          </cell>
          <cell r="B69">
            <v>4805</v>
          </cell>
          <cell r="C69" t="str">
            <v>AGR2_boite1</v>
          </cell>
          <cell r="D69" t="str">
            <v>H8</v>
          </cell>
          <cell r="E69">
            <v>100</v>
          </cell>
          <cell r="F69">
            <v>300</v>
          </cell>
        </row>
        <row r="70">
          <cell r="A70" t="str">
            <v>HI0769</v>
          </cell>
          <cell r="B70">
            <v>4806</v>
          </cell>
          <cell r="C70" t="str">
            <v>AGR2_boite1</v>
          </cell>
          <cell r="D70" t="str">
            <v>H9</v>
          </cell>
          <cell r="E70">
            <v>100</v>
          </cell>
          <cell r="F70">
            <v>300</v>
          </cell>
        </row>
        <row r="71">
          <cell r="A71" t="str">
            <v>HI0780</v>
          </cell>
          <cell r="B71">
            <v>4807</v>
          </cell>
          <cell r="C71" t="str">
            <v>AGR2_boite1</v>
          </cell>
          <cell r="D71" t="str">
            <v>I1</v>
          </cell>
          <cell r="E71">
            <v>100</v>
          </cell>
          <cell r="F71">
            <v>300</v>
          </cell>
        </row>
        <row r="72">
          <cell r="A72" t="str">
            <v>HI0782</v>
          </cell>
          <cell r="B72">
            <v>4808</v>
          </cell>
          <cell r="C72" t="str">
            <v>AGR2_boite1</v>
          </cell>
          <cell r="D72" t="str">
            <v>I2</v>
          </cell>
          <cell r="E72">
            <v>100</v>
          </cell>
          <cell r="F72">
            <v>300</v>
          </cell>
        </row>
        <row r="73">
          <cell r="A73" t="str">
            <v>HI0785</v>
          </cell>
          <cell r="B73">
            <v>4809</v>
          </cell>
          <cell r="C73" t="str">
            <v>AGR2_boite1</v>
          </cell>
          <cell r="D73" t="str">
            <v>I3</v>
          </cell>
          <cell r="E73">
            <v>100</v>
          </cell>
          <cell r="F73">
            <v>300</v>
          </cell>
        </row>
        <row r="74">
          <cell r="A74" t="str">
            <v>HI0802</v>
          </cell>
          <cell r="B74">
            <v>4810</v>
          </cell>
          <cell r="C74" t="str">
            <v>AGR2_boite1</v>
          </cell>
          <cell r="D74" t="str">
            <v>I4</v>
          </cell>
          <cell r="E74">
            <v>100</v>
          </cell>
          <cell r="F74">
            <v>300</v>
          </cell>
        </row>
        <row r="75">
          <cell r="A75" t="str">
            <v>HI0805</v>
          </cell>
          <cell r="B75">
            <v>4813</v>
          </cell>
          <cell r="C75" t="str">
            <v>AGR2_boite1</v>
          </cell>
          <cell r="D75" t="str">
            <v>I7</v>
          </cell>
          <cell r="E75">
            <v>100</v>
          </cell>
          <cell r="F75">
            <v>300</v>
          </cell>
        </row>
        <row r="76">
          <cell r="A76" t="str">
            <v>HI0806</v>
          </cell>
          <cell r="B76">
            <v>4814</v>
          </cell>
          <cell r="C76" t="str">
            <v>AGR2_boite1</v>
          </cell>
          <cell r="D76" t="str">
            <v>I8</v>
          </cell>
          <cell r="E76">
            <v>100</v>
          </cell>
          <cell r="F76">
            <v>300</v>
          </cell>
        </row>
        <row r="77">
          <cell r="A77" t="str">
            <v>HI0808</v>
          </cell>
          <cell r="B77">
            <v>4815</v>
          </cell>
          <cell r="C77" t="str">
            <v>AGR2_boite1</v>
          </cell>
          <cell r="D77" t="str">
            <v>I9</v>
          </cell>
          <cell r="E77">
            <v>100</v>
          </cell>
          <cell r="F77">
            <v>300</v>
          </cell>
        </row>
        <row r="78">
          <cell r="A78" t="str">
            <v>HI0824</v>
          </cell>
          <cell r="B78">
            <v>9991</v>
          </cell>
          <cell r="C78" t="str">
            <v>AGR2b_AGR3_box1</v>
          </cell>
          <cell r="D78" t="str">
            <v>G8</v>
          </cell>
          <cell r="E78">
            <v>100</v>
          </cell>
          <cell r="F78">
            <v>270</v>
          </cell>
        </row>
        <row r="79">
          <cell r="A79" t="str">
            <v>HI0825</v>
          </cell>
          <cell r="B79">
            <v>9989</v>
          </cell>
          <cell r="C79" t="str">
            <v>AGR2b_AGR3_box1</v>
          </cell>
          <cell r="D79" t="str">
            <v>G9</v>
          </cell>
          <cell r="E79">
            <v>100</v>
          </cell>
          <cell r="F79">
            <v>270</v>
          </cell>
        </row>
        <row r="80">
          <cell r="A80" t="str">
            <v>HI0826</v>
          </cell>
          <cell r="B80">
            <v>9990</v>
          </cell>
          <cell r="C80" t="str">
            <v>AGR2b_AGR3_box1</v>
          </cell>
          <cell r="D80" t="str">
            <v>H1</v>
          </cell>
          <cell r="E80">
            <v>100</v>
          </cell>
          <cell r="F80">
            <v>270</v>
          </cell>
        </row>
        <row r="81">
          <cell r="A81" t="str">
            <v>HI0866</v>
          </cell>
          <cell r="B81">
            <v>4816</v>
          </cell>
          <cell r="C81" t="str">
            <v>AGR2_boite2</v>
          </cell>
          <cell r="D81" t="str">
            <v>A1</v>
          </cell>
          <cell r="E81">
            <v>100</v>
          </cell>
          <cell r="F81">
            <v>300</v>
          </cell>
        </row>
        <row r="82">
          <cell r="A82" t="str">
            <v>HI0867</v>
          </cell>
          <cell r="B82">
            <v>4817</v>
          </cell>
          <cell r="C82" t="str">
            <v>AGR2_boite2</v>
          </cell>
          <cell r="D82" t="str">
            <v>A2</v>
          </cell>
          <cell r="E82">
            <v>100</v>
          </cell>
          <cell r="F82">
            <v>300</v>
          </cell>
        </row>
        <row r="83">
          <cell r="A83" t="str">
            <v>HI0869</v>
          </cell>
          <cell r="B83">
            <v>4818</v>
          </cell>
          <cell r="C83" t="str">
            <v>AGR2_boite2</v>
          </cell>
          <cell r="D83" t="str">
            <v>A3</v>
          </cell>
          <cell r="E83">
            <v>100</v>
          </cell>
          <cell r="F83">
            <v>300</v>
          </cell>
        </row>
        <row r="84">
          <cell r="A84" t="str">
            <v>HI0933</v>
          </cell>
          <cell r="B84">
            <v>4819</v>
          </cell>
          <cell r="C84" t="str">
            <v>AGR2_boite2</v>
          </cell>
          <cell r="D84" t="str">
            <v>A4</v>
          </cell>
          <cell r="E84">
            <v>100</v>
          </cell>
          <cell r="F84">
            <v>300</v>
          </cell>
        </row>
        <row r="85">
          <cell r="A85" t="str">
            <v>HI0935</v>
          </cell>
          <cell r="B85">
            <v>4820</v>
          </cell>
          <cell r="C85" t="str">
            <v>AGR2_boite2</v>
          </cell>
          <cell r="D85" t="str">
            <v>A5</v>
          </cell>
          <cell r="E85">
            <v>100</v>
          </cell>
          <cell r="F85">
            <v>300</v>
          </cell>
        </row>
        <row r="86">
          <cell r="A86" t="str">
            <v>HI0936</v>
          </cell>
          <cell r="B86">
            <v>4821</v>
          </cell>
          <cell r="C86" t="str">
            <v>AGR2_boite2</v>
          </cell>
          <cell r="D86" t="str">
            <v>A6</v>
          </cell>
          <cell r="E86">
            <v>100</v>
          </cell>
          <cell r="F86">
            <v>300</v>
          </cell>
        </row>
        <row r="87">
          <cell r="A87" t="str">
            <v>HI0957</v>
          </cell>
          <cell r="B87">
            <v>4822</v>
          </cell>
          <cell r="C87" t="str">
            <v>AGR2_boite2</v>
          </cell>
          <cell r="D87" t="str">
            <v>A7</v>
          </cell>
          <cell r="E87">
            <v>100</v>
          </cell>
          <cell r="F87">
            <v>300</v>
          </cell>
        </row>
        <row r="88">
          <cell r="A88" t="str">
            <v>HI0958</v>
          </cell>
          <cell r="B88">
            <v>4823</v>
          </cell>
          <cell r="C88" t="str">
            <v>AGR2_boite2</v>
          </cell>
          <cell r="D88" t="str">
            <v>A8</v>
          </cell>
          <cell r="E88">
            <v>100</v>
          </cell>
          <cell r="F88">
            <v>300</v>
          </cell>
        </row>
        <row r="89">
          <cell r="A89" t="str">
            <v>HI0966</v>
          </cell>
          <cell r="B89">
            <v>4825</v>
          </cell>
          <cell r="C89" t="str">
            <v>AGR2_boite2</v>
          </cell>
          <cell r="D89" t="str">
            <v>B1</v>
          </cell>
          <cell r="E89">
            <v>100</v>
          </cell>
          <cell r="F89">
            <v>300</v>
          </cell>
        </row>
        <row r="90">
          <cell r="A90" t="str">
            <v>HI0968</v>
          </cell>
          <cell r="B90">
            <v>4826</v>
          </cell>
          <cell r="C90" t="str">
            <v>AGR2_boite2</v>
          </cell>
          <cell r="D90" t="str">
            <v>B2</v>
          </cell>
          <cell r="E90">
            <v>100</v>
          </cell>
          <cell r="F90">
            <v>300</v>
          </cell>
        </row>
        <row r="91">
          <cell r="A91" t="str">
            <v>HI0969</v>
          </cell>
          <cell r="B91">
            <v>4827</v>
          </cell>
          <cell r="C91" t="str">
            <v>AGR2_boite2</v>
          </cell>
          <cell r="D91" t="str">
            <v>B3</v>
          </cell>
          <cell r="E91">
            <v>100</v>
          </cell>
          <cell r="F91">
            <v>300</v>
          </cell>
        </row>
        <row r="92">
          <cell r="A92" t="str">
            <v>HI0972</v>
          </cell>
          <cell r="B92">
            <v>4828</v>
          </cell>
          <cell r="C92" t="str">
            <v>AGR2_boite2</v>
          </cell>
          <cell r="D92" t="str">
            <v>B4</v>
          </cell>
          <cell r="E92">
            <v>100</v>
          </cell>
          <cell r="F92">
            <v>300</v>
          </cell>
        </row>
        <row r="93">
          <cell r="A93" t="str">
            <v>HI0973</v>
          </cell>
          <cell r="B93">
            <v>4829</v>
          </cell>
          <cell r="C93" t="str">
            <v>AGR2_boite2</v>
          </cell>
          <cell r="D93" t="str">
            <v>B5</v>
          </cell>
          <cell r="E93">
            <v>100</v>
          </cell>
          <cell r="F93">
            <v>300</v>
          </cell>
        </row>
        <row r="94">
          <cell r="A94" t="str">
            <v>HI0974</v>
          </cell>
          <cell r="B94">
            <v>4830</v>
          </cell>
          <cell r="C94" t="str">
            <v>AGR2_boite2</v>
          </cell>
          <cell r="D94" t="str">
            <v>B6</v>
          </cell>
          <cell r="E94">
            <v>100</v>
          </cell>
          <cell r="F94">
            <v>300</v>
          </cell>
        </row>
        <row r="95">
          <cell r="A95" t="str">
            <v>HI1004</v>
          </cell>
          <cell r="B95">
            <v>4831</v>
          </cell>
          <cell r="C95" t="str">
            <v>AGR2_boite2</v>
          </cell>
          <cell r="D95" t="str">
            <v>B7</v>
          </cell>
          <cell r="E95">
            <v>100</v>
          </cell>
          <cell r="F95">
            <v>300</v>
          </cell>
        </row>
        <row r="96">
          <cell r="A96" t="str">
            <v>HI1005</v>
          </cell>
          <cell r="B96">
            <v>4832</v>
          </cell>
          <cell r="C96" t="str">
            <v>AGR2_boite2</v>
          </cell>
          <cell r="D96" t="str">
            <v>B8</v>
          </cell>
          <cell r="E96">
            <v>100</v>
          </cell>
          <cell r="F96">
            <v>300</v>
          </cell>
        </row>
        <row r="97">
          <cell r="A97" t="str">
            <v>HI1006</v>
          </cell>
          <cell r="B97">
            <v>4833</v>
          </cell>
          <cell r="C97" t="str">
            <v>AGR2_boite2</v>
          </cell>
          <cell r="D97" t="str">
            <v>B9</v>
          </cell>
          <cell r="E97">
            <v>100</v>
          </cell>
          <cell r="F97">
            <v>300</v>
          </cell>
        </row>
        <row r="98">
          <cell r="A98" t="str">
            <v>HI1010</v>
          </cell>
          <cell r="B98">
            <v>4834</v>
          </cell>
          <cell r="C98" t="str">
            <v>AGR2_boite2</v>
          </cell>
          <cell r="D98" t="str">
            <v>C1</v>
          </cell>
          <cell r="E98">
            <v>100</v>
          </cell>
          <cell r="F98">
            <v>300</v>
          </cell>
        </row>
        <row r="99">
          <cell r="A99" t="str">
            <v>HI1012</v>
          </cell>
          <cell r="B99">
            <v>4835</v>
          </cell>
          <cell r="C99" t="str">
            <v>AGR2_boite2</v>
          </cell>
          <cell r="D99" t="str">
            <v>C2</v>
          </cell>
          <cell r="E99">
            <v>100</v>
          </cell>
          <cell r="F99">
            <v>300</v>
          </cell>
        </row>
        <row r="100">
          <cell r="A100" t="str">
            <v>HI1013</v>
          </cell>
          <cell r="B100">
            <v>4836</v>
          </cell>
          <cell r="C100" t="str">
            <v>AGR2_boite2</v>
          </cell>
          <cell r="D100" t="str">
            <v>C3</v>
          </cell>
          <cell r="E100">
            <v>100</v>
          </cell>
          <cell r="F100">
            <v>300</v>
          </cell>
        </row>
        <row r="101">
          <cell r="A101" t="str">
            <v>HI1033</v>
          </cell>
          <cell r="B101">
            <v>4837</v>
          </cell>
          <cell r="C101" t="str">
            <v>AGR2_boite2</v>
          </cell>
          <cell r="D101" t="str">
            <v>C4</v>
          </cell>
          <cell r="E101">
            <v>100</v>
          </cell>
          <cell r="F101">
            <v>300</v>
          </cell>
        </row>
        <row r="102">
          <cell r="A102" t="str">
            <v>HI1034</v>
          </cell>
          <cell r="B102">
            <v>4838</v>
          </cell>
          <cell r="C102" t="str">
            <v>AGR2_boite2</v>
          </cell>
          <cell r="D102" t="str">
            <v>C5</v>
          </cell>
          <cell r="E102">
            <v>100</v>
          </cell>
          <cell r="F102">
            <v>300</v>
          </cell>
        </row>
        <row r="103">
          <cell r="A103" t="str">
            <v>HI1036</v>
          </cell>
          <cell r="B103">
            <v>4839</v>
          </cell>
          <cell r="C103" t="str">
            <v>AGR2_boite2</v>
          </cell>
          <cell r="D103" t="str">
            <v>C6</v>
          </cell>
          <cell r="E103">
            <v>100</v>
          </cell>
          <cell r="F103">
            <v>300</v>
          </cell>
        </row>
        <row r="104">
          <cell r="A104" t="str">
            <v>HI1040</v>
          </cell>
          <cell r="B104">
            <v>4840</v>
          </cell>
          <cell r="C104" t="str">
            <v>AGR2_boite2</v>
          </cell>
          <cell r="D104" t="str">
            <v>C7</v>
          </cell>
          <cell r="E104">
            <v>100</v>
          </cell>
          <cell r="F104">
            <v>270</v>
          </cell>
        </row>
        <row r="105">
          <cell r="A105" t="str">
            <v>HI1043</v>
          </cell>
          <cell r="B105">
            <v>4841</v>
          </cell>
          <cell r="C105" t="str">
            <v>AGR2_boite2</v>
          </cell>
          <cell r="D105" t="str">
            <v>C8</v>
          </cell>
          <cell r="E105">
            <v>100</v>
          </cell>
          <cell r="F105">
            <v>270</v>
          </cell>
        </row>
        <row r="106">
          <cell r="A106" t="str">
            <v>HI1050</v>
          </cell>
          <cell r="B106">
            <v>4843</v>
          </cell>
          <cell r="C106" t="str">
            <v>AGR2_boite2</v>
          </cell>
          <cell r="D106" t="str">
            <v>D1</v>
          </cell>
          <cell r="E106">
            <v>100</v>
          </cell>
          <cell r="F106">
            <v>300</v>
          </cell>
        </row>
        <row r="107">
          <cell r="A107" t="str">
            <v>HI1051</v>
          </cell>
          <cell r="B107">
            <v>4844</v>
          </cell>
          <cell r="C107" t="str">
            <v>AGR2_boite2</v>
          </cell>
          <cell r="D107" t="str">
            <v>D2</v>
          </cell>
          <cell r="E107">
            <v>100</v>
          </cell>
          <cell r="F107">
            <v>300</v>
          </cell>
        </row>
        <row r="108">
          <cell r="A108" t="str">
            <v>HI1093</v>
          </cell>
          <cell r="B108">
            <v>4811</v>
          </cell>
          <cell r="C108" t="str">
            <v>AGR2_boite1</v>
          </cell>
          <cell r="D108" t="str">
            <v>I5</v>
          </cell>
          <cell r="E108">
            <v>100</v>
          </cell>
          <cell r="F108">
            <v>300</v>
          </cell>
        </row>
        <row r="109">
          <cell r="A109" t="str">
            <v>HI1095</v>
          </cell>
          <cell r="B109">
            <v>4812</v>
          </cell>
          <cell r="C109" t="str">
            <v>AGR2_boite1</v>
          </cell>
          <cell r="D109" t="str">
            <v>I6</v>
          </cell>
          <cell r="E109">
            <v>100</v>
          </cell>
          <cell r="F109">
            <v>300</v>
          </cell>
        </row>
        <row r="110">
          <cell r="A110" t="str">
            <v>HI1098</v>
          </cell>
          <cell r="B110">
            <v>4755</v>
          </cell>
          <cell r="C110" t="str">
            <v>AGR2_boite1</v>
          </cell>
          <cell r="D110" t="str">
            <v>C3</v>
          </cell>
          <cell r="E110">
            <v>100</v>
          </cell>
          <cell r="F110">
            <v>300</v>
          </cell>
        </row>
        <row r="111">
          <cell r="A111" t="str">
            <v>HI1120</v>
          </cell>
          <cell r="B111">
            <v>4824</v>
          </cell>
          <cell r="C111" t="str">
            <v>AGR2_boite2</v>
          </cell>
          <cell r="D111" t="str">
            <v>A9</v>
          </cell>
          <cell r="E111">
            <v>100</v>
          </cell>
          <cell r="F111">
            <v>300</v>
          </cell>
        </row>
        <row r="112">
          <cell r="A112" t="str">
            <v>HI1131</v>
          </cell>
          <cell r="B112">
            <v>4846</v>
          </cell>
          <cell r="C112" t="str">
            <v>AGR2_boite2</v>
          </cell>
          <cell r="D112" t="str">
            <v>D4</v>
          </cell>
          <cell r="E112">
            <v>100</v>
          </cell>
          <cell r="F112">
            <v>300</v>
          </cell>
        </row>
        <row r="113">
          <cell r="A113" t="str">
            <v>HI1132</v>
          </cell>
          <cell r="B113">
            <v>4847</v>
          </cell>
          <cell r="C113" t="str">
            <v>AGR2_boite2</v>
          </cell>
          <cell r="D113" t="str">
            <v>D5</v>
          </cell>
          <cell r="E113">
            <v>100</v>
          </cell>
          <cell r="F113">
            <v>300</v>
          </cell>
        </row>
        <row r="114">
          <cell r="A114" t="str">
            <v>HI1136</v>
          </cell>
          <cell r="B114">
            <v>4848</v>
          </cell>
          <cell r="C114" t="str">
            <v>AGR2_boite2</v>
          </cell>
          <cell r="D114" t="str">
            <v>D6</v>
          </cell>
          <cell r="E114">
            <v>100</v>
          </cell>
          <cell r="F114">
            <v>300</v>
          </cell>
        </row>
        <row r="115">
          <cell r="A115" t="str">
            <v>HI1145</v>
          </cell>
          <cell r="B115">
            <v>4849</v>
          </cell>
          <cell r="C115" t="str">
            <v>AGR2_boite2</v>
          </cell>
          <cell r="D115" t="str">
            <v>D7</v>
          </cell>
          <cell r="E115">
            <v>100</v>
          </cell>
          <cell r="F115">
            <v>300</v>
          </cell>
        </row>
        <row r="116">
          <cell r="A116" t="str">
            <v>HI1146</v>
          </cell>
          <cell r="B116">
            <v>4850</v>
          </cell>
          <cell r="C116" t="str">
            <v>AGR2_boite2</v>
          </cell>
          <cell r="D116" t="str">
            <v>D8</v>
          </cell>
          <cell r="E116">
            <v>100</v>
          </cell>
          <cell r="F116">
            <v>300</v>
          </cell>
        </row>
        <row r="117">
          <cell r="A117" t="str">
            <v>HI1155</v>
          </cell>
          <cell r="B117">
            <v>4852</v>
          </cell>
          <cell r="C117" t="str">
            <v>AGR2_boite2</v>
          </cell>
          <cell r="D117" t="str">
            <v>E1</v>
          </cell>
          <cell r="E117">
            <v>100</v>
          </cell>
          <cell r="F117">
            <v>300</v>
          </cell>
        </row>
        <row r="118">
          <cell r="A118" t="str">
            <v>HI1156</v>
          </cell>
          <cell r="B118">
            <v>4853</v>
          </cell>
          <cell r="C118" t="str">
            <v>AGR2_boite2</v>
          </cell>
          <cell r="D118" t="str">
            <v>E2</v>
          </cell>
          <cell r="E118">
            <v>100</v>
          </cell>
          <cell r="F118">
            <v>300</v>
          </cell>
        </row>
        <row r="119">
          <cell r="A119" t="str">
            <v>HI1157</v>
          </cell>
          <cell r="B119">
            <v>4854</v>
          </cell>
          <cell r="C119" t="str">
            <v>AGR2_boite2</v>
          </cell>
          <cell r="D119" t="str">
            <v>E3</v>
          </cell>
          <cell r="E119">
            <v>100</v>
          </cell>
          <cell r="F119">
            <v>300</v>
          </cell>
        </row>
        <row r="120">
          <cell r="A120" t="str">
            <v>HI1164</v>
          </cell>
          <cell r="B120">
            <v>4855</v>
          </cell>
          <cell r="C120" t="str">
            <v>AGR2_boite2</v>
          </cell>
          <cell r="D120" t="str">
            <v>E4</v>
          </cell>
          <cell r="E120">
            <v>100</v>
          </cell>
          <cell r="F120">
            <v>300</v>
          </cell>
        </row>
        <row r="121">
          <cell r="A121" t="str">
            <v>HI1169</v>
          </cell>
          <cell r="B121">
            <v>4856</v>
          </cell>
          <cell r="C121" t="str">
            <v>AGR2_boite2</v>
          </cell>
          <cell r="D121" t="str">
            <v>E5</v>
          </cell>
          <cell r="E121">
            <v>100</v>
          </cell>
          <cell r="F121">
            <v>300</v>
          </cell>
        </row>
        <row r="122">
          <cell r="A122" t="str">
            <v>HI1180</v>
          </cell>
          <cell r="B122">
            <v>4858</v>
          </cell>
          <cell r="C122" t="str">
            <v>AGR2_boite2</v>
          </cell>
          <cell r="D122" t="str">
            <v>E7</v>
          </cell>
          <cell r="E122">
            <v>100</v>
          </cell>
          <cell r="F122">
            <v>300</v>
          </cell>
        </row>
        <row r="123">
          <cell r="A123" t="str">
            <v>HI1182</v>
          </cell>
          <cell r="B123">
            <v>4859</v>
          </cell>
          <cell r="C123" t="str">
            <v>AGR2_boite2</v>
          </cell>
          <cell r="D123" t="str">
            <v>E8</v>
          </cell>
          <cell r="E123">
            <v>100</v>
          </cell>
          <cell r="F123">
            <v>300</v>
          </cell>
        </row>
        <row r="124">
          <cell r="A124" t="str">
            <v>HI1183</v>
          </cell>
          <cell r="B124">
            <v>4860</v>
          </cell>
          <cell r="C124" t="str">
            <v>AGR2_boite2</v>
          </cell>
          <cell r="D124" t="str">
            <v>E9</v>
          </cell>
          <cell r="E124">
            <v>100</v>
          </cell>
          <cell r="F124">
            <v>300</v>
          </cell>
        </row>
        <row r="125">
          <cell r="A125" t="str">
            <v>HI1197</v>
          </cell>
          <cell r="B125">
            <v>4861</v>
          </cell>
          <cell r="C125" t="str">
            <v>AGR2_boite2</v>
          </cell>
          <cell r="D125" t="str">
            <v>F1</v>
          </cell>
          <cell r="E125">
            <v>100</v>
          </cell>
          <cell r="F125">
            <v>300</v>
          </cell>
        </row>
        <row r="126">
          <cell r="A126" t="str">
            <v>HI1198</v>
          </cell>
          <cell r="B126">
            <v>4862</v>
          </cell>
          <cell r="C126" t="str">
            <v>AGR2_boite2</v>
          </cell>
          <cell r="D126" t="str">
            <v>F2</v>
          </cell>
          <cell r="E126">
            <v>100</v>
          </cell>
          <cell r="F126">
            <v>300</v>
          </cell>
        </row>
        <row r="127">
          <cell r="A127" t="str">
            <v>HI1200</v>
          </cell>
          <cell r="B127">
            <v>4863</v>
          </cell>
          <cell r="C127" t="str">
            <v>AGR2_boite2</v>
          </cell>
          <cell r="D127" t="str">
            <v>F3</v>
          </cell>
          <cell r="E127">
            <v>100</v>
          </cell>
          <cell r="F127">
            <v>300</v>
          </cell>
        </row>
        <row r="128">
          <cell r="A128" t="str">
            <v>HI1201</v>
          </cell>
          <cell r="B128">
            <v>4803</v>
          </cell>
          <cell r="C128" t="str">
            <v>AGR2_boite1</v>
          </cell>
          <cell r="D128" t="str">
            <v>H6</v>
          </cell>
          <cell r="E128">
            <v>100</v>
          </cell>
          <cell r="F128">
            <v>300</v>
          </cell>
        </row>
        <row r="129">
          <cell r="A129" t="str">
            <v>HI1206</v>
          </cell>
          <cell r="B129">
            <v>4864</v>
          </cell>
          <cell r="C129" t="str">
            <v>AGR2_boite2</v>
          </cell>
          <cell r="D129" t="str">
            <v>F4</v>
          </cell>
          <cell r="E129">
            <v>100</v>
          </cell>
          <cell r="F129">
            <v>300</v>
          </cell>
        </row>
        <row r="130">
          <cell r="A130" t="str">
            <v>HI1207</v>
          </cell>
          <cell r="B130">
            <v>4865</v>
          </cell>
          <cell r="C130" t="str">
            <v>AGR2_boite2</v>
          </cell>
          <cell r="D130" t="str">
            <v>F5</v>
          </cell>
          <cell r="E130">
            <v>100</v>
          </cell>
          <cell r="F130">
            <v>300</v>
          </cell>
        </row>
        <row r="131">
          <cell r="A131" t="str">
            <v>HI1208</v>
          </cell>
          <cell r="B131">
            <v>4866</v>
          </cell>
          <cell r="C131" t="str">
            <v>AGR2_boite2</v>
          </cell>
          <cell r="D131" t="str">
            <v>F6</v>
          </cell>
          <cell r="E131">
            <v>100</v>
          </cell>
          <cell r="F131">
            <v>300</v>
          </cell>
        </row>
        <row r="132">
          <cell r="A132" t="str">
            <v>HI1219</v>
          </cell>
          <cell r="B132">
            <v>4867</v>
          </cell>
          <cell r="C132" t="str">
            <v>AGR2_boite2</v>
          </cell>
          <cell r="D132" t="str">
            <v>F7</v>
          </cell>
          <cell r="E132">
            <v>100</v>
          </cell>
          <cell r="F132">
            <v>300</v>
          </cell>
        </row>
        <row r="133">
          <cell r="A133" t="str">
            <v>HI1222</v>
          </cell>
          <cell r="B133">
            <v>4868</v>
          </cell>
          <cell r="C133" t="str">
            <v>AGR2_boite2</v>
          </cell>
          <cell r="D133" t="str">
            <v>F8</v>
          </cell>
          <cell r="E133">
            <v>100</v>
          </cell>
          <cell r="F133">
            <v>300</v>
          </cell>
        </row>
        <row r="134">
          <cell r="A134" t="str">
            <v>HI1223</v>
          </cell>
          <cell r="B134">
            <v>4869</v>
          </cell>
          <cell r="C134" t="str">
            <v>AGR2_boite2</v>
          </cell>
          <cell r="D134" t="str">
            <v>F9</v>
          </cell>
          <cell r="E134">
            <v>100</v>
          </cell>
          <cell r="F134">
            <v>300</v>
          </cell>
        </row>
        <row r="135">
          <cell r="A135" t="str">
            <v>HI1224</v>
          </cell>
          <cell r="B135">
            <v>4870</v>
          </cell>
          <cell r="C135" t="str">
            <v>AGR2_boite2</v>
          </cell>
          <cell r="D135" t="str">
            <v>G1</v>
          </cell>
          <cell r="E135">
            <v>100</v>
          </cell>
          <cell r="F135">
            <v>300</v>
          </cell>
        </row>
        <row r="136">
          <cell r="A136" t="str">
            <v>HI1225</v>
          </cell>
          <cell r="B136">
            <v>4871</v>
          </cell>
          <cell r="C136" t="str">
            <v>AGR2_boite2</v>
          </cell>
          <cell r="D136" t="str">
            <v>G2</v>
          </cell>
          <cell r="E136">
            <v>100</v>
          </cell>
          <cell r="F136">
            <v>300</v>
          </cell>
        </row>
        <row r="137">
          <cell r="A137" t="str">
            <v>HI1228</v>
          </cell>
          <cell r="B137">
            <v>4872</v>
          </cell>
          <cell r="C137" t="str">
            <v>AGR2_boite2</v>
          </cell>
          <cell r="D137" t="str">
            <v>G3</v>
          </cell>
          <cell r="E137">
            <v>100</v>
          </cell>
          <cell r="F137">
            <v>300</v>
          </cell>
        </row>
        <row r="138">
          <cell r="A138" t="str">
            <v>HI1250</v>
          </cell>
          <cell r="B138">
            <v>4873</v>
          </cell>
          <cell r="C138" t="str">
            <v>AGR2_boite2</v>
          </cell>
          <cell r="D138" t="str">
            <v>G4</v>
          </cell>
          <cell r="E138">
            <v>100</v>
          </cell>
          <cell r="F138">
            <v>300</v>
          </cell>
        </row>
        <row r="139">
          <cell r="A139" t="str">
            <v>HI1252</v>
          </cell>
          <cell r="B139">
            <v>4874</v>
          </cell>
          <cell r="C139" t="str">
            <v>AGR2_boite2</v>
          </cell>
          <cell r="D139" t="str">
            <v>G5</v>
          </cell>
          <cell r="E139">
            <v>100</v>
          </cell>
          <cell r="F139">
            <v>300</v>
          </cell>
        </row>
        <row r="140">
          <cell r="A140" t="str">
            <v>HI1253</v>
          </cell>
          <cell r="B140">
            <v>4875</v>
          </cell>
          <cell r="C140" t="str">
            <v>AGR2_boite2</v>
          </cell>
          <cell r="D140" t="str">
            <v>G6</v>
          </cell>
          <cell r="E140">
            <v>100</v>
          </cell>
          <cell r="F140">
            <v>300</v>
          </cell>
        </row>
        <row r="141">
          <cell r="A141" t="str">
            <v>HI1259</v>
          </cell>
          <cell r="B141">
            <v>4876</v>
          </cell>
          <cell r="C141" t="str">
            <v>AGR2_boite2</v>
          </cell>
          <cell r="D141" t="str">
            <v>G7</v>
          </cell>
          <cell r="E141">
            <v>100</v>
          </cell>
          <cell r="F141">
            <v>300</v>
          </cell>
        </row>
        <row r="142">
          <cell r="A142" t="str">
            <v>HI1260</v>
          </cell>
          <cell r="B142">
            <v>4877</v>
          </cell>
          <cell r="C142" t="str">
            <v>AGR2_boite2</v>
          </cell>
          <cell r="D142" t="str">
            <v>G8</v>
          </cell>
          <cell r="E142">
            <v>100</v>
          </cell>
          <cell r="F142">
            <v>300</v>
          </cell>
        </row>
        <row r="143">
          <cell r="A143" t="str">
            <v>HI1262</v>
          </cell>
          <cell r="B143">
            <v>4878</v>
          </cell>
          <cell r="C143" t="str">
            <v>AGR2_boite2</v>
          </cell>
          <cell r="D143" t="str">
            <v>G9</v>
          </cell>
          <cell r="E143">
            <v>100</v>
          </cell>
          <cell r="F143">
            <v>300</v>
          </cell>
        </row>
        <row r="144">
          <cell r="A144" t="str">
            <v>HI1284</v>
          </cell>
          <cell r="B144">
            <v>4879</v>
          </cell>
          <cell r="C144" t="str">
            <v>AGR2_boite2</v>
          </cell>
          <cell r="D144" t="str">
            <v>H1</v>
          </cell>
          <cell r="E144">
            <v>100</v>
          </cell>
          <cell r="F144">
            <v>300</v>
          </cell>
        </row>
        <row r="145">
          <cell r="A145" t="str">
            <v>HI1286</v>
          </cell>
          <cell r="B145">
            <v>4880</v>
          </cell>
          <cell r="C145" t="str">
            <v>AGR2_boite2</v>
          </cell>
          <cell r="D145" t="str">
            <v>H2</v>
          </cell>
          <cell r="E145">
            <v>100</v>
          </cell>
          <cell r="F145">
            <v>300</v>
          </cell>
        </row>
        <row r="146">
          <cell r="A146" t="str">
            <v>HI1287</v>
          </cell>
          <cell r="B146">
            <v>4881</v>
          </cell>
          <cell r="C146" t="str">
            <v>AGR2_boite2</v>
          </cell>
          <cell r="D146" t="str">
            <v>H3</v>
          </cell>
          <cell r="E146">
            <v>100</v>
          </cell>
          <cell r="F146">
            <v>300</v>
          </cell>
        </row>
        <row r="147">
          <cell r="A147" t="str">
            <v>HI1297</v>
          </cell>
          <cell r="B147">
            <v>4842</v>
          </cell>
          <cell r="C147" t="str">
            <v>AGR2_boite2</v>
          </cell>
          <cell r="D147" t="str">
            <v>C9</v>
          </cell>
          <cell r="E147">
            <v>100</v>
          </cell>
          <cell r="F147">
            <v>270</v>
          </cell>
        </row>
        <row r="148">
          <cell r="A148" t="str">
            <v>HI1299</v>
          </cell>
          <cell r="B148">
            <v>4882</v>
          </cell>
          <cell r="C148" t="str">
            <v>AGR2_boite2</v>
          </cell>
          <cell r="D148" t="str">
            <v>H4</v>
          </cell>
          <cell r="E148">
            <v>100</v>
          </cell>
          <cell r="F148">
            <v>300</v>
          </cell>
        </row>
        <row r="149">
          <cell r="A149" t="str">
            <v>HI1301</v>
          </cell>
          <cell r="B149">
            <v>4883</v>
          </cell>
          <cell r="C149" t="str">
            <v>AGR2_boite2</v>
          </cell>
          <cell r="D149" t="str">
            <v>H5</v>
          </cell>
          <cell r="E149">
            <v>100</v>
          </cell>
          <cell r="F149">
            <v>300</v>
          </cell>
        </row>
        <row r="150">
          <cell r="A150" t="str">
            <v>HI1303</v>
          </cell>
          <cell r="B150">
            <v>4884</v>
          </cell>
          <cell r="C150" t="str">
            <v>AGR2_boite2</v>
          </cell>
          <cell r="D150" t="str">
            <v>H6</v>
          </cell>
          <cell r="E150">
            <v>100</v>
          </cell>
          <cell r="F150">
            <v>300</v>
          </cell>
        </row>
        <row r="151">
          <cell r="A151" t="str">
            <v>HI1311</v>
          </cell>
          <cell r="B151">
            <v>4885</v>
          </cell>
          <cell r="C151" t="str">
            <v>AGR2_boite2</v>
          </cell>
          <cell r="D151" t="str">
            <v>H7</v>
          </cell>
          <cell r="E151">
            <v>100</v>
          </cell>
          <cell r="F151">
            <v>300</v>
          </cell>
        </row>
        <row r="152">
          <cell r="A152" t="str">
            <v>HI1330</v>
          </cell>
          <cell r="B152">
            <v>4888</v>
          </cell>
          <cell r="C152" t="str">
            <v>AGR2_boite2</v>
          </cell>
          <cell r="D152" t="str">
            <v>I1</v>
          </cell>
          <cell r="E152">
            <v>100</v>
          </cell>
          <cell r="F152">
            <v>300</v>
          </cell>
        </row>
        <row r="153">
          <cell r="A153" t="str">
            <v>HI1332</v>
          </cell>
          <cell r="B153">
            <v>4889</v>
          </cell>
          <cell r="C153" t="str">
            <v>AGR2_boite2</v>
          </cell>
          <cell r="D153" t="str">
            <v>I2</v>
          </cell>
          <cell r="E153">
            <v>100</v>
          </cell>
          <cell r="F153">
            <v>300</v>
          </cell>
        </row>
        <row r="154">
          <cell r="A154" t="str">
            <v>HI1333</v>
          </cell>
          <cell r="B154">
            <v>4890</v>
          </cell>
          <cell r="C154" t="str">
            <v>AGR2_boite2</v>
          </cell>
          <cell r="D154" t="str">
            <v>I3</v>
          </cell>
          <cell r="E154">
            <v>100</v>
          </cell>
          <cell r="F154">
            <v>300</v>
          </cell>
        </row>
        <row r="155">
          <cell r="A155" t="str">
            <v>HI1341</v>
          </cell>
          <cell r="B155">
            <v>4891</v>
          </cell>
          <cell r="C155" t="str">
            <v>AGR2_boite2</v>
          </cell>
          <cell r="D155" t="str">
            <v>I4</v>
          </cell>
          <cell r="E155">
            <v>100</v>
          </cell>
          <cell r="F155">
            <v>300</v>
          </cell>
        </row>
        <row r="156">
          <cell r="A156" t="str">
            <v>HI1342</v>
          </cell>
          <cell r="B156">
            <v>4892</v>
          </cell>
          <cell r="C156" t="str">
            <v>AGR2_boite2</v>
          </cell>
          <cell r="D156" t="str">
            <v>I5</v>
          </cell>
          <cell r="E156">
            <v>100</v>
          </cell>
          <cell r="F156">
            <v>300</v>
          </cell>
        </row>
        <row r="157">
          <cell r="A157" t="str">
            <v>HI1343</v>
          </cell>
          <cell r="B157">
            <v>4893</v>
          </cell>
          <cell r="C157" t="str">
            <v>AGR2_boite2</v>
          </cell>
          <cell r="D157" t="str">
            <v>I6</v>
          </cell>
          <cell r="E157">
            <v>100</v>
          </cell>
          <cell r="F157">
            <v>300</v>
          </cell>
        </row>
        <row r="158">
          <cell r="A158" t="str">
            <v>HI1364</v>
          </cell>
          <cell r="B158">
            <v>4773</v>
          </cell>
          <cell r="C158" t="str">
            <v>AGR2_boite1</v>
          </cell>
          <cell r="D158" t="str">
            <v>E3</v>
          </cell>
          <cell r="E158">
            <v>100</v>
          </cell>
          <cell r="F158">
            <v>300</v>
          </cell>
        </row>
        <row r="159">
          <cell r="A159" t="str">
            <v>HI1390</v>
          </cell>
          <cell r="B159">
            <v>4845</v>
          </cell>
          <cell r="C159" t="str">
            <v>AGR2_boite2</v>
          </cell>
          <cell r="D159" t="str">
            <v>D3</v>
          </cell>
          <cell r="E159">
            <v>100</v>
          </cell>
          <cell r="F159">
            <v>300</v>
          </cell>
        </row>
        <row r="160">
          <cell r="A160" t="str">
            <v>HI1400</v>
          </cell>
          <cell r="B160">
            <v>4894</v>
          </cell>
          <cell r="C160" t="str">
            <v>AGR2_boite2</v>
          </cell>
          <cell r="D160" t="str">
            <v>I7</v>
          </cell>
          <cell r="E160">
            <v>100</v>
          </cell>
          <cell r="F160">
            <v>300</v>
          </cell>
        </row>
        <row r="161">
          <cell r="A161" t="str">
            <v>HI1401</v>
          </cell>
          <cell r="B161">
            <v>4895</v>
          </cell>
          <cell r="C161" t="str">
            <v>AGR2_boite2</v>
          </cell>
          <cell r="D161" t="str">
            <v>I8</v>
          </cell>
          <cell r="E161">
            <v>100</v>
          </cell>
          <cell r="F161">
            <v>300</v>
          </cell>
        </row>
        <row r="162">
          <cell r="A162" t="str">
            <v>HI1403</v>
          </cell>
          <cell r="B162">
            <v>4896</v>
          </cell>
          <cell r="C162" t="str">
            <v>AGR2_boite2</v>
          </cell>
          <cell r="D162" t="str">
            <v>I9</v>
          </cell>
          <cell r="E162">
            <v>100</v>
          </cell>
          <cell r="F162">
            <v>300</v>
          </cell>
        </row>
        <row r="163">
          <cell r="A163" t="str">
            <v>HI1413</v>
          </cell>
          <cell r="B163">
            <v>4897</v>
          </cell>
          <cell r="C163" t="str">
            <v>AGR2_boite3</v>
          </cell>
          <cell r="D163" t="str">
            <v>A1</v>
          </cell>
          <cell r="E163">
            <v>100</v>
          </cell>
          <cell r="F163">
            <v>300</v>
          </cell>
        </row>
        <row r="164">
          <cell r="A164" t="str">
            <v>HI1414</v>
          </cell>
          <cell r="B164">
            <v>4898</v>
          </cell>
          <cell r="C164" t="str">
            <v>AGR2_boite3</v>
          </cell>
          <cell r="D164" t="str">
            <v>A2</v>
          </cell>
          <cell r="E164">
            <v>100</v>
          </cell>
          <cell r="F164">
            <v>300</v>
          </cell>
        </row>
        <row r="165">
          <cell r="A165" t="str">
            <v>HI1415</v>
          </cell>
          <cell r="B165">
            <v>4899</v>
          </cell>
          <cell r="C165" t="str">
            <v>AGR2_boite3</v>
          </cell>
          <cell r="D165" t="str">
            <v>A3</v>
          </cell>
          <cell r="E165">
            <v>100</v>
          </cell>
          <cell r="F165">
            <v>300</v>
          </cell>
        </row>
        <row r="166">
          <cell r="A166" t="str">
            <v>HI1422</v>
          </cell>
          <cell r="B166">
            <v>4900</v>
          </cell>
          <cell r="C166" t="str">
            <v>AGR2_boite3</v>
          </cell>
          <cell r="D166" t="str">
            <v>A4</v>
          </cell>
          <cell r="E166">
            <v>100</v>
          </cell>
          <cell r="F166">
            <v>300</v>
          </cell>
        </row>
        <row r="167">
          <cell r="A167" t="str">
            <v>HI1424</v>
          </cell>
          <cell r="B167">
            <v>4901</v>
          </cell>
          <cell r="C167" t="str">
            <v>AGR2_boite3</v>
          </cell>
          <cell r="D167" t="str">
            <v>A5</v>
          </cell>
          <cell r="E167">
            <v>100</v>
          </cell>
          <cell r="F167">
            <v>300</v>
          </cell>
        </row>
        <row r="168">
          <cell r="A168" t="str">
            <v>HI1425</v>
          </cell>
          <cell r="B168">
            <v>4902</v>
          </cell>
          <cell r="C168" t="str">
            <v>AGR2_boite3</v>
          </cell>
          <cell r="D168" t="str">
            <v>A6</v>
          </cell>
          <cell r="E168">
            <v>100</v>
          </cell>
          <cell r="F168">
            <v>300</v>
          </cell>
        </row>
        <row r="169">
          <cell r="A169" t="str">
            <v>HI1442</v>
          </cell>
          <cell r="B169">
            <v>4903</v>
          </cell>
          <cell r="C169" t="str">
            <v>AGR2_boite3</v>
          </cell>
          <cell r="D169" t="str">
            <v>A7</v>
          </cell>
          <cell r="E169">
            <v>100</v>
          </cell>
          <cell r="F169">
            <v>300</v>
          </cell>
        </row>
        <row r="170">
          <cell r="A170" t="str">
            <v>HI1443</v>
          </cell>
          <cell r="B170">
            <v>4904</v>
          </cell>
          <cell r="C170" t="str">
            <v>AGR2_boite3</v>
          </cell>
          <cell r="D170" t="str">
            <v>A8</v>
          </cell>
          <cell r="E170">
            <v>100</v>
          </cell>
          <cell r="F170">
            <v>300</v>
          </cell>
        </row>
        <row r="171">
          <cell r="A171" t="str">
            <v>HI1444</v>
          </cell>
          <cell r="B171">
            <v>4905</v>
          </cell>
          <cell r="C171" t="str">
            <v>AGR2_boite3</v>
          </cell>
          <cell r="D171" t="str">
            <v>A9</v>
          </cell>
          <cell r="E171">
            <v>100</v>
          </cell>
          <cell r="F171">
            <v>300</v>
          </cell>
        </row>
        <row r="172">
          <cell r="A172" t="str">
            <v>HI1453</v>
          </cell>
          <cell r="B172">
            <v>4906</v>
          </cell>
          <cell r="C172" t="str">
            <v>AGR2_boite3</v>
          </cell>
          <cell r="D172" t="str">
            <v>B1</v>
          </cell>
          <cell r="E172">
            <v>100</v>
          </cell>
          <cell r="F172">
            <v>300</v>
          </cell>
        </row>
        <row r="173">
          <cell r="A173" t="str">
            <v>HI1455</v>
          </cell>
          <cell r="B173">
            <v>4907</v>
          </cell>
          <cell r="C173" t="str">
            <v>AGR2_boite3</v>
          </cell>
          <cell r="D173" t="str">
            <v>B2</v>
          </cell>
          <cell r="E173">
            <v>100</v>
          </cell>
          <cell r="F173">
            <v>300</v>
          </cell>
        </row>
        <row r="174">
          <cell r="A174" t="str">
            <v>HI1456</v>
          </cell>
          <cell r="B174">
            <v>4908</v>
          </cell>
          <cell r="C174" t="str">
            <v>AGR2_boite3</v>
          </cell>
          <cell r="D174" t="str">
            <v>B3</v>
          </cell>
          <cell r="E174">
            <v>100</v>
          </cell>
          <cell r="F174">
            <v>300</v>
          </cell>
        </row>
        <row r="175">
          <cell r="A175" t="str">
            <v>HI1549</v>
          </cell>
          <cell r="B175">
            <v>4909</v>
          </cell>
          <cell r="C175" t="str">
            <v>AGR2_boite3</v>
          </cell>
          <cell r="D175" t="str">
            <v>B4</v>
          </cell>
          <cell r="E175">
            <v>100</v>
          </cell>
          <cell r="F175">
            <v>300</v>
          </cell>
        </row>
        <row r="176">
          <cell r="A176" t="str">
            <v>HI1550</v>
          </cell>
          <cell r="B176">
            <v>4910</v>
          </cell>
          <cell r="C176" t="str">
            <v>AGR2_boite3</v>
          </cell>
          <cell r="D176" t="str">
            <v>B5</v>
          </cell>
          <cell r="E176">
            <v>100</v>
          </cell>
          <cell r="F176">
            <v>300</v>
          </cell>
        </row>
        <row r="177">
          <cell r="A177" t="str">
            <v>HI1551</v>
          </cell>
          <cell r="B177">
            <v>4911</v>
          </cell>
          <cell r="C177" t="str">
            <v>AGR2_boite3</v>
          </cell>
          <cell r="D177" t="str">
            <v>B6</v>
          </cell>
          <cell r="E177">
            <v>100</v>
          </cell>
          <cell r="F177">
            <v>300</v>
          </cell>
        </row>
        <row r="178">
          <cell r="A178" t="str">
            <v>HI1582</v>
          </cell>
          <cell r="B178">
            <v>4912</v>
          </cell>
          <cell r="C178" t="str">
            <v>AGR2_boite3</v>
          </cell>
          <cell r="D178" t="str">
            <v>B7</v>
          </cell>
          <cell r="E178">
            <v>100</v>
          </cell>
          <cell r="F178">
            <v>300</v>
          </cell>
        </row>
        <row r="179">
          <cell r="A179" t="str">
            <v>HI1583</v>
          </cell>
          <cell r="B179">
            <v>4913</v>
          </cell>
          <cell r="C179" t="str">
            <v>AGR2_boite3</v>
          </cell>
          <cell r="D179" t="str">
            <v>B8</v>
          </cell>
          <cell r="E179">
            <v>100</v>
          </cell>
          <cell r="F179">
            <v>300</v>
          </cell>
        </row>
        <row r="180">
          <cell r="A180" t="str">
            <v>HI1585</v>
          </cell>
          <cell r="B180">
            <v>4914</v>
          </cell>
          <cell r="C180" t="str">
            <v>AGR2_boite3</v>
          </cell>
          <cell r="D180" t="str">
            <v>B9</v>
          </cell>
          <cell r="E180">
            <v>100</v>
          </cell>
          <cell r="F180">
            <v>300</v>
          </cell>
        </row>
        <row r="181">
          <cell r="A181" t="str">
            <v>HI1588</v>
          </cell>
          <cell r="B181">
            <v>4915</v>
          </cell>
          <cell r="C181" t="str">
            <v>AGR2_boite3</v>
          </cell>
          <cell r="D181" t="str">
            <v>C1</v>
          </cell>
          <cell r="E181">
            <v>100</v>
          </cell>
          <cell r="F181">
            <v>300</v>
          </cell>
        </row>
        <row r="182">
          <cell r="A182" t="str">
            <v>HI1590</v>
          </cell>
          <cell r="B182">
            <v>4916</v>
          </cell>
          <cell r="C182" t="str">
            <v>AGR2_boite3</v>
          </cell>
          <cell r="D182" t="str">
            <v>C2</v>
          </cell>
          <cell r="E182">
            <v>100</v>
          </cell>
          <cell r="F182">
            <v>300</v>
          </cell>
        </row>
        <row r="183">
          <cell r="A183" t="str">
            <v>HI1592</v>
          </cell>
          <cell r="B183">
            <v>4917</v>
          </cell>
          <cell r="C183" t="str">
            <v>AGR2_boite3</v>
          </cell>
          <cell r="D183" t="str">
            <v>C3</v>
          </cell>
          <cell r="E183">
            <v>100</v>
          </cell>
          <cell r="F183">
            <v>300</v>
          </cell>
        </row>
        <row r="184">
          <cell r="A184" t="str">
            <v>HI1594</v>
          </cell>
          <cell r="B184">
            <v>4857</v>
          </cell>
          <cell r="C184" t="str">
            <v>AGR2_boite2</v>
          </cell>
          <cell r="D184" t="str">
            <v>E6</v>
          </cell>
          <cell r="E184">
            <v>100</v>
          </cell>
          <cell r="F184">
            <v>300</v>
          </cell>
        </row>
        <row r="185">
          <cell r="A185" t="str">
            <v>HI1595</v>
          </cell>
          <cell r="B185">
            <v>4918</v>
          </cell>
          <cell r="C185" t="str">
            <v>AGR2_boite3</v>
          </cell>
          <cell r="D185" t="str">
            <v>C4</v>
          </cell>
          <cell r="E185">
            <v>100</v>
          </cell>
          <cell r="F185">
            <v>300</v>
          </cell>
        </row>
        <row r="186">
          <cell r="A186" t="str">
            <v>HI1598</v>
          </cell>
          <cell r="B186">
            <v>4919</v>
          </cell>
          <cell r="C186" t="str">
            <v>AGR2_boite3</v>
          </cell>
          <cell r="D186" t="str">
            <v>C5</v>
          </cell>
          <cell r="E186">
            <v>100</v>
          </cell>
          <cell r="F186">
            <v>300</v>
          </cell>
        </row>
        <row r="187">
          <cell r="A187" t="str">
            <v>HI1599</v>
          </cell>
          <cell r="B187">
            <v>4920</v>
          </cell>
          <cell r="C187" t="str">
            <v>AGR2_boite3</v>
          </cell>
          <cell r="D187" t="str">
            <v>C6</v>
          </cell>
          <cell r="E187">
            <v>100</v>
          </cell>
          <cell r="F187">
            <v>300</v>
          </cell>
        </row>
        <row r="188">
          <cell r="A188" t="str">
            <v>HI1607</v>
          </cell>
          <cell r="B188">
            <v>4921</v>
          </cell>
          <cell r="C188" t="str">
            <v>AGR2_boite3</v>
          </cell>
          <cell r="D188" t="str">
            <v>C7</v>
          </cell>
          <cell r="E188">
            <v>100</v>
          </cell>
          <cell r="F188">
            <v>300</v>
          </cell>
        </row>
        <row r="189">
          <cell r="A189" t="str">
            <v>HI1609</v>
          </cell>
          <cell r="B189">
            <v>4922</v>
          </cell>
          <cell r="C189" t="str">
            <v>AGR2_boite3</v>
          </cell>
          <cell r="D189" t="str">
            <v>C8</v>
          </cell>
          <cell r="E189">
            <v>100</v>
          </cell>
          <cell r="F189">
            <v>300</v>
          </cell>
        </row>
        <row r="190">
          <cell r="A190" t="str">
            <v>HI1610</v>
          </cell>
          <cell r="B190">
            <v>4923</v>
          </cell>
          <cell r="C190" t="str">
            <v>AGR2_boite3</v>
          </cell>
          <cell r="D190" t="str">
            <v>C9</v>
          </cell>
          <cell r="E190">
            <v>100</v>
          </cell>
          <cell r="F190">
            <v>300</v>
          </cell>
        </row>
        <row r="191">
          <cell r="A191" t="str">
            <v>HI1620</v>
          </cell>
          <cell r="B191">
            <v>4924</v>
          </cell>
          <cell r="C191" t="str">
            <v>AGR2_boite3</v>
          </cell>
          <cell r="D191" t="str">
            <v>D1</v>
          </cell>
          <cell r="E191">
            <v>100</v>
          </cell>
          <cell r="F191">
            <v>300</v>
          </cell>
        </row>
        <row r="192">
          <cell r="A192" t="str">
            <v>HI1622</v>
          </cell>
          <cell r="B192">
            <v>4925</v>
          </cell>
          <cell r="C192" t="str">
            <v>AGR2_boite3</v>
          </cell>
          <cell r="D192" t="str">
            <v>D2</v>
          </cell>
          <cell r="E192">
            <v>100</v>
          </cell>
          <cell r="F192">
            <v>300</v>
          </cell>
        </row>
        <row r="193">
          <cell r="A193" t="str">
            <v>HI1623</v>
          </cell>
          <cell r="B193">
            <v>4926</v>
          </cell>
          <cell r="C193" t="str">
            <v>AGR2_boite3</v>
          </cell>
          <cell r="D193" t="str">
            <v>D3</v>
          </cell>
          <cell r="E193">
            <v>100</v>
          </cell>
          <cell r="F193">
            <v>300</v>
          </cell>
        </row>
        <row r="194">
          <cell r="A194" t="str">
            <v>HI1624</v>
          </cell>
          <cell r="B194">
            <v>4927</v>
          </cell>
          <cell r="C194" t="str">
            <v>AGR2_boite3</v>
          </cell>
          <cell r="D194" t="str">
            <v>D4</v>
          </cell>
          <cell r="E194">
            <v>100</v>
          </cell>
          <cell r="F194">
            <v>300</v>
          </cell>
        </row>
        <row r="195">
          <cell r="A195" t="str">
            <v>HI1626</v>
          </cell>
          <cell r="B195">
            <v>4928</v>
          </cell>
          <cell r="C195" t="str">
            <v>AGR2_boite3</v>
          </cell>
          <cell r="D195" t="str">
            <v>D5</v>
          </cell>
          <cell r="E195">
            <v>100</v>
          </cell>
          <cell r="F195">
            <v>300</v>
          </cell>
        </row>
        <row r="196">
          <cell r="A196" t="str">
            <v>HI1627</v>
          </cell>
          <cell r="B196">
            <v>4929</v>
          </cell>
          <cell r="C196" t="str">
            <v>AGR2_boite3</v>
          </cell>
          <cell r="D196" t="str">
            <v>D6</v>
          </cell>
          <cell r="E196">
            <v>100</v>
          </cell>
          <cell r="F196">
            <v>300</v>
          </cell>
        </row>
        <row r="197">
          <cell r="A197" t="str">
            <v>HI1633</v>
          </cell>
          <cell r="B197">
            <v>4930</v>
          </cell>
          <cell r="C197" t="str">
            <v>AGR2_boite3</v>
          </cell>
          <cell r="D197" t="str">
            <v>D7</v>
          </cell>
          <cell r="E197">
            <v>100</v>
          </cell>
          <cell r="F197">
            <v>300</v>
          </cell>
        </row>
        <row r="198">
          <cell r="A198" t="str">
            <v>HI1634</v>
          </cell>
          <cell r="B198">
            <v>4931</v>
          </cell>
          <cell r="C198" t="str">
            <v>AGR2_boite3</v>
          </cell>
          <cell r="D198" t="str">
            <v>D8</v>
          </cell>
          <cell r="E198">
            <v>100</v>
          </cell>
          <cell r="F198">
            <v>300</v>
          </cell>
        </row>
        <row r="199">
          <cell r="A199" t="str">
            <v>HI1637</v>
          </cell>
          <cell r="B199">
            <v>4932</v>
          </cell>
          <cell r="C199" t="str">
            <v>AGR2_boite3</v>
          </cell>
          <cell r="D199" t="str">
            <v>D9</v>
          </cell>
          <cell r="E199">
            <v>100</v>
          </cell>
          <cell r="F199">
            <v>300</v>
          </cell>
        </row>
        <row r="200">
          <cell r="A200" t="str">
            <v>HI1743</v>
          </cell>
          <cell r="B200">
            <v>4933</v>
          </cell>
          <cell r="C200" t="str">
            <v>AGR2_boite3</v>
          </cell>
          <cell r="D200" t="str">
            <v>E1</v>
          </cell>
          <cell r="E200">
            <v>100</v>
          </cell>
          <cell r="F200">
            <v>300</v>
          </cell>
        </row>
        <row r="201">
          <cell r="A201" t="str">
            <v>HI1746</v>
          </cell>
          <cell r="B201">
            <v>4934</v>
          </cell>
          <cell r="C201" t="str">
            <v>AGR2_boite3</v>
          </cell>
          <cell r="D201" t="str">
            <v>E2</v>
          </cell>
          <cell r="E201">
            <v>100</v>
          </cell>
          <cell r="F201">
            <v>300</v>
          </cell>
        </row>
        <row r="202">
          <cell r="A202" t="str">
            <v>HI1747</v>
          </cell>
          <cell r="B202">
            <v>4936</v>
          </cell>
          <cell r="C202" t="str">
            <v>AGR2_boite3</v>
          </cell>
          <cell r="D202" t="str">
            <v>E4</v>
          </cell>
          <cell r="E202">
            <v>100</v>
          </cell>
          <cell r="F202">
            <v>300</v>
          </cell>
        </row>
        <row r="203">
          <cell r="A203" t="str">
            <v>HI1748</v>
          </cell>
          <cell r="B203">
            <v>4937</v>
          </cell>
          <cell r="C203" t="str">
            <v>AGR2_boite3</v>
          </cell>
          <cell r="D203" t="str">
            <v>E5</v>
          </cell>
          <cell r="E203">
            <v>100</v>
          </cell>
          <cell r="F203">
            <v>300</v>
          </cell>
        </row>
        <row r="204">
          <cell r="A204" t="str">
            <v>HI1750</v>
          </cell>
          <cell r="B204">
            <v>4938</v>
          </cell>
          <cell r="C204" t="str">
            <v>AGR2_boite3</v>
          </cell>
          <cell r="D204" t="str">
            <v>E6</v>
          </cell>
          <cell r="E204">
            <v>100</v>
          </cell>
          <cell r="F204">
            <v>300</v>
          </cell>
        </row>
        <row r="205">
          <cell r="A205" t="str">
            <v>HI1753</v>
          </cell>
          <cell r="B205">
            <v>4939</v>
          </cell>
          <cell r="C205" t="str">
            <v>AGR2_boite3</v>
          </cell>
          <cell r="D205" t="str">
            <v>E7</v>
          </cell>
          <cell r="E205">
            <v>100</v>
          </cell>
          <cell r="F205">
            <v>300</v>
          </cell>
        </row>
        <row r="206">
          <cell r="A206" t="str">
            <v>HI1754</v>
          </cell>
          <cell r="B206">
            <v>4940</v>
          </cell>
          <cell r="C206" t="str">
            <v>AGR2_boite3</v>
          </cell>
          <cell r="D206" t="str">
            <v>E8</v>
          </cell>
          <cell r="E206">
            <v>100</v>
          </cell>
          <cell r="F206">
            <v>300</v>
          </cell>
        </row>
        <row r="207">
          <cell r="A207" t="str">
            <v>HI1755</v>
          </cell>
          <cell r="B207">
            <v>4941</v>
          </cell>
          <cell r="C207" t="str">
            <v>AGR2_boite3</v>
          </cell>
          <cell r="D207" t="str">
            <v>E9</v>
          </cell>
          <cell r="E207">
            <v>100</v>
          </cell>
          <cell r="F207">
            <v>300</v>
          </cell>
        </row>
        <row r="208">
          <cell r="A208" t="str">
            <v>HI1765</v>
          </cell>
          <cell r="B208">
            <v>4942</v>
          </cell>
          <cell r="C208" t="str">
            <v>AGR2_boite3</v>
          </cell>
          <cell r="D208" t="str">
            <v>F1</v>
          </cell>
          <cell r="E208">
            <v>100</v>
          </cell>
          <cell r="F208">
            <v>300</v>
          </cell>
        </row>
        <row r="209">
          <cell r="A209" t="str">
            <v>HI1766</v>
          </cell>
          <cell r="B209">
            <v>4943</v>
          </cell>
          <cell r="C209" t="str">
            <v>AGR2_boite3</v>
          </cell>
          <cell r="D209" t="str">
            <v>F2</v>
          </cell>
          <cell r="E209">
            <v>100</v>
          </cell>
          <cell r="F209">
            <v>300</v>
          </cell>
        </row>
        <row r="210">
          <cell r="A210" t="str">
            <v>HI1767</v>
          </cell>
          <cell r="B210">
            <v>4944</v>
          </cell>
          <cell r="C210" t="str">
            <v>AGR2_boite3</v>
          </cell>
          <cell r="D210" t="str">
            <v>F3</v>
          </cell>
          <cell r="E210">
            <v>100</v>
          </cell>
          <cell r="F210">
            <v>300</v>
          </cell>
        </row>
        <row r="211">
          <cell r="A211" t="str">
            <v>HI1806</v>
          </cell>
          <cell r="B211">
            <v>4886</v>
          </cell>
          <cell r="C211" t="str">
            <v>AGR2_boite2</v>
          </cell>
          <cell r="D211" t="str">
            <v>H8</v>
          </cell>
          <cell r="E211">
            <v>100</v>
          </cell>
          <cell r="F211">
            <v>300</v>
          </cell>
        </row>
        <row r="212">
          <cell r="A212" t="str">
            <v>HI1807</v>
          </cell>
          <cell r="B212">
            <v>4887</v>
          </cell>
          <cell r="C212" t="str">
            <v>AGR2_boite2</v>
          </cell>
          <cell r="D212" t="str">
            <v>H9</v>
          </cell>
          <cell r="E212">
            <v>100</v>
          </cell>
          <cell r="F212">
            <v>300</v>
          </cell>
        </row>
        <row r="213">
          <cell r="A213" t="str">
            <v>HI1817</v>
          </cell>
          <cell r="B213">
            <v>4945</v>
          </cell>
          <cell r="C213" t="str">
            <v>AGR2_boite3</v>
          </cell>
          <cell r="D213" t="str">
            <v>F4</v>
          </cell>
          <cell r="E213">
            <v>100</v>
          </cell>
          <cell r="F213">
            <v>300</v>
          </cell>
        </row>
        <row r="214">
          <cell r="A214" t="str">
            <v>HI1818</v>
          </cell>
          <cell r="B214">
            <v>4946</v>
          </cell>
          <cell r="C214" t="str">
            <v>AGR2_boite3</v>
          </cell>
          <cell r="D214" t="str">
            <v>F5</v>
          </cell>
          <cell r="E214">
            <v>100</v>
          </cell>
          <cell r="F214">
            <v>300</v>
          </cell>
        </row>
        <row r="215">
          <cell r="A215" t="str">
            <v>HI1820</v>
          </cell>
          <cell r="B215">
            <v>4947</v>
          </cell>
          <cell r="C215" t="str">
            <v>AGR2_boite3</v>
          </cell>
          <cell r="D215" t="str">
            <v>F6</v>
          </cell>
          <cell r="E215">
            <v>100</v>
          </cell>
          <cell r="F215">
            <v>300</v>
          </cell>
        </row>
        <row r="216">
          <cell r="A216" t="str">
            <v>HI1821</v>
          </cell>
          <cell r="B216">
            <v>4948</v>
          </cell>
          <cell r="C216" t="str">
            <v>AGR2_boite3</v>
          </cell>
          <cell r="D216" t="str">
            <v>F7</v>
          </cell>
          <cell r="E216">
            <v>100</v>
          </cell>
          <cell r="F216">
            <v>300</v>
          </cell>
        </row>
        <row r="217">
          <cell r="A217" t="str">
            <v>HI1822</v>
          </cell>
          <cell r="B217">
            <v>4949</v>
          </cell>
          <cell r="C217" t="str">
            <v>AGR2_boite3</v>
          </cell>
          <cell r="D217" t="str">
            <v>F8</v>
          </cell>
          <cell r="E217">
            <v>100</v>
          </cell>
          <cell r="F217">
            <v>300</v>
          </cell>
        </row>
        <row r="218">
          <cell r="A218" t="str">
            <v>HI1824</v>
          </cell>
          <cell r="B218">
            <v>4950</v>
          </cell>
          <cell r="C218" t="str">
            <v>AGR2_boite3</v>
          </cell>
          <cell r="D218" t="str">
            <v>F9</v>
          </cell>
          <cell r="E218">
            <v>100</v>
          </cell>
          <cell r="F218">
            <v>300</v>
          </cell>
        </row>
        <row r="219">
          <cell r="A219" t="str">
            <v>HI1838</v>
          </cell>
          <cell r="B219">
            <v>4951</v>
          </cell>
          <cell r="C219" t="str">
            <v>AGR2_boite3</v>
          </cell>
          <cell r="D219" t="str">
            <v>G1</v>
          </cell>
          <cell r="E219">
            <v>100</v>
          </cell>
          <cell r="F219">
            <v>300</v>
          </cell>
        </row>
        <row r="220">
          <cell r="A220" t="str">
            <v>HI1839</v>
          </cell>
          <cell r="B220">
            <v>4952</v>
          </cell>
          <cell r="C220" t="str">
            <v>AGR2_boite3</v>
          </cell>
          <cell r="D220" t="str">
            <v>G2</v>
          </cell>
          <cell r="E220">
            <v>100</v>
          </cell>
          <cell r="F220">
            <v>300</v>
          </cell>
        </row>
        <row r="221">
          <cell r="A221" t="str">
            <v>HI1843</v>
          </cell>
          <cell r="B221">
            <v>4953</v>
          </cell>
          <cell r="C221" t="str">
            <v>AGR2_boite3</v>
          </cell>
          <cell r="D221" t="str">
            <v>G3</v>
          </cell>
          <cell r="E221">
            <v>100</v>
          </cell>
          <cell r="F221">
            <v>300</v>
          </cell>
        </row>
        <row r="222">
          <cell r="A222" t="str">
            <v>HI1889</v>
          </cell>
          <cell r="B222">
            <v>4954</v>
          </cell>
          <cell r="C222" t="str">
            <v>AGR2_boite3</v>
          </cell>
          <cell r="D222" t="str">
            <v>G4</v>
          </cell>
          <cell r="E222">
            <v>100</v>
          </cell>
          <cell r="F222">
            <v>300</v>
          </cell>
        </row>
        <row r="223">
          <cell r="A223" t="str">
            <v>HI1890</v>
          </cell>
          <cell r="B223">
            <v>4955</v>
          </cell>
          <cell r="C223" t="str">
            <v>AGR2_boite3</v>
          </cell>
          <cell r="D223" t="str">
            <v>G5</v>
          </cell>
          <cell r="E223">
            <v>100</v>
          </cell>
          <cell r="F223">
            <v>300</v>
          </cell>
        </row>
        <row r="224">
          <cell r="A224" t="str">
            <v>HI1893</v>
          </cell>
          <cell r="B224">
            <v>4956</v>
          </cell>
          <cell r="C224" t="str">
            <v>AGR2_boite3</v>
          </cell>
          <cell r="D224" t="str">
            <v>G6</v>
          </cell>
          <cell r="E224">
            <v>100</v>
          </cell>
          <cell r="F224">
            <v>300</v>
          </cell>
        </row>
        <row r="225">
          <cell r="A225" t="str">
            <v>HI1894</v>
          </cell>
          <cell r="B225">
            <v>4851</v>
          </cell>
          <cell r="C225" t="str">
            <v>AGR2_boite2</v>
          </cell>
          <cell r="D225" t="str">
            <v>D9</v>
          </cell>
          <cell r="E225">
            <v>100</v>
          </cell>
          <cell r="F225">
            <v>300</v>
          </cell>
        </row>
        <row r="226">
          <cell r="A226" t="str">
            <v>HI1903</v>
          </cell>
          <cell r="B226">
            <v>4957</v>
          </cell>
          <cell r="C226" t="str">
            <v>AGR2_boite3</v>
          </cell>
          <cell r="D226" t="str">
            <v>G7</v>
          </cell>
          <cell r="E226">
            <v>100</v>
          </cell>
          <cell r="F226">
            <v>300</v>
          </cell>
        </row>
        <row r="227">
          <cell r="A227" t="str">
            <v>HI1904</v>
          </cell>
          <cell r="B227">
            <v>4958</v>
          </cell>
          <cell r="C227" t="str">
            <v>AGR2_boite3</v>
          </cell>
          <cell r="D227" t="str">
            <v>G8</v>
          </cell>
          <cell r="E227">
            <v>100</v>
          </cell>
          <cell r="F227">
            <v>300</v>
          </cell>
        </row>
        <row r="228">
          <cell r="A228" t="str">
            <v>HI1906</v>
          </cell>
          <cell r="B228">
            <v>4959</v>
          </cell>
          <cell r="C228" t="str">
            <v>AGR2_boite3</v>
          </cell>
          <cell r="D228" t="str">
            <v>G9</v>
          </cell>
          <cell r="E228">
            <v>100</v>
          </cell>
          <cell r="F228">
            <v>300</v>
          </cell>
        </row>
        <row r="229">
          <cell r="A229" t="str">
            <v>HI1943</v>
          </cell>
          <cell r="B229">
            <v>4960</v>
          </cell>
          <cell r="C229" t="str">
            <v>AGR2_boite3</v>
          </cell>
          <cell r="D229" t="str">
            <v>H1</v>
          </cell>
          <cell r="E229">
            <v>100</v>
          </cell>
          <cell r="F229">
            <v>300</v>
          </cell>
        </row>
        <row r="230">
          <cell r="A230" t="str">
            <v>HI1945</v>
          </cell>
          <cell r="B230">
            <v>4961</v>
          </cell>
          <cell r="C230" t="str">
            <v>AGR2_boite3</v>
          </cell>
          <cell r="D230" t="str">
            <v>H2</v>
          </cell>
          <cell r="E230">
            <v>100</v>
          </cell>
          <cell r="F230">
            <v>300</v>
          </cell>
        </row>
        <row r="231">
          <cell r="A231" t="str">
            <v>HI1963</v>
          </cell>
          <cell r="B231">
            <v>4963</v>
          </cell>
          <cell r="C231" t="str">
            <v>AGR2_boite3</v>
          </cell>
          <cell r="D231" t="str">
            <v>H4</v>
          </cell>
          <cell r="E231">
            <v>100</v>
          </cell>
          <cell r="F231">
            <v>300</v>
          </cell>
        </row>
        <row r="232">
          <cell r="A232" t="str">
            <v>HI1964</v>
          </cell>
          <cell r="B232">
            <v>4964</v>
          </cell>
          <cell r="C232" t="str">
            <v>AGR2_boite3</v>
          </cell>
          <cell r="D232" t="str">
            <v>H5</v>
          </cell>
          <cell r="E232">
            <v>100</v>
          </cell>
          <cell r="F232">
            <v>300</v>
          </cell>
        </row>
        <row r="233">
          <cell r="A233" t="str">
            <v>HI1967</v>
          </cell>
          <cell r="B233">
            <v>4965</v>
          </cell>
          <cell r="C233" t="str">
            <v>AGR2_boite3</v>
          </cell>
          <cell r="D233" t="str">
            <v>H6</v>
          </cell>
          <cell r="E233">
            <v>100</v>
          </cell>
          <cell r="F233">
            <v>300</v>
          </cell>
        </row>
        <row r="234">
          <cell r="A234" t="str">
            <v>HI1975</v>
          </cell>
          <cell r="B234">
            <v>4966</v>
          </cell>
          <cell r="C234" t="str">
            <v>AGR2_boite3</v>
          </cell>
          <cell r="D234" t="str">
            <v>H7</v>
          </cell>
          <cell r="E234">
            <v>100</v>
          </cell>
          <cell r="F234">
            <v>300</v>
          </cell>
        </row>
        <row r="235">
          <cell r="A235" t="str">
            <v>HI1976</v>
          </cell>
          <cell r="B235">
            <v>4967</v>
          </cell>
          <cell r="C235" t="str">
            <v>AGR2_boite3</v>
          </cell>
          <cell r="D235" t="str">
            <v>H8</v>
          </cell>
          <cell r="E235">
            <v>100</v>
          </cell>
          <cell r="F235">
            <v>300</v>
          </cell>
        </row>
        <row r="236">
          <cell r="A236" t="str">
            <v>HI1977</v>
          </cell>
          <cell r="B236">
            <v>4968</v>
          </cell>
          <cell r="C236" t="str">
            <v>AGR2_boite3</v>
          </cell>
          <cell r="D236" t="str">
            <v>H9</v>
          </cell>
          <cell r="E236">
            <v>100</v>
          </cell>
          <cell r="F236">
            <v>300</v>
          </cell>
        </row>
        <row r="237">
          <cell r="A237" t="str">
            <v>HI2007</v>
          </cell>
          <cell r="B237">
            <v>4969</v>
          </cell>
          <cell r="C237" t="str">
            <v>AGR2_boite3</v>
          </cell>
          <cell r="D237" t="str">
            <v>I1</v>
          </cell>
          <cell r="E237">
            <v>100</v>
          </cell>
          <cell r="F237">
            <v>300</v>
          </cell>
        </row>
        <row r="238">
          <cell r="A238" t="str">
            <v>HI2008</v>
          </cell>
          <cell r="B238">
            <v>4970</v>
          </cell>
          <cell r="C238" t="str">
            <v>AGR2_boite3</v>
          </cell>
          <cell r="D238" t="str">
            <v>I2</v>
          </cell>
          <cell r="E238">
            <v>100</v>
          </cell>
          <cell r="F238">
            <v>300</v>
          </cell>
        </row>
        <row r="239">
          <cell r="A239" t="str">
            <v>HI2011</v>
          </cell>
          <cell r="B239">
            <v>4972</v>
          </cell>
          <cell r="C239" t="str">
            <v>AGR2_boite3</v>
          </cell>
          <cell r="D239" t="str">
            <v>I4</v>
          </cell>
          <cell r="E239">
            <v>100</v>
          </cell>
          <cell r="F239">
            <v>300</v>
          </cell>
        </row>
        <row r="240">
          <cell r="A240" t="str">
            <v>HI2012</v>
          </cell>
          <cell r="B240">
            <v>4973</v>
          </cell>
          <cell r="C240" t="str">
            <v>AGR2_boite3</v>
          </cell>
          <cell r="D240" t="str">
            <v>I5</v>
          </cell>
          <cell r="E240">
            <v>100</v>
          </cell>
          <cell r="F240">
            <v>300</v>
          </cell>
        </row>
        <row r="241">
          <cell r="A241" t="str">
            <v>HI2014</v>
          </cell>
          <cell r="B241">
            <v>4974</v>
          </cell>
          <cell r="C241" t="str">
            <v>AGR2_boite3</v>
          </cell>
          <cell r="D241" t="str">
            <v>I6</v>
          </cell>
          <cell r="E241">
            <v>100</v>
          </cell>
          <cell r="F241">
            <v>300</v>
          </cell>
        </row>
        <row r="242">
          <cell r="A242" t="str">
            <v>HI2029</v>
          </cell>
          <cell r="B242">
            <v>4975</v>
          </cell>
          <cell r="C242" t="str">
            <v>AGR2_boite3</v>
          </cell>
          <cell r="D242" t="str">
            <v>I7</v>
          </cell>
          <cell r="E242">
            <v>100</v>
          </cell>
          <cell r="F242">
            <v>300</v>
          </cell>
        </row>
        <row r="243">
          <cell r="A243" t="str">
            <v>HI2031</v>
          </cell>
          <cell r="B243">
            <v>4976</v>
          </cell>
          <cell r="C243" t="str">
            <v>AGR2_boite3</v>
          </cell>
          <cell r="D243" t="str">
            <v>I8</v>
          </cell>
          <cell r="E243">
            <v>100</v>
          </cell>
          <cell r="F243">
            <v>300</v>
          </cell>
        </row>
        <row r="244">
          <cell r="A244" t="str">
            <v>HI2032</v>
          </cell>
          <cell r="B244">
            <v>4977</v>
          </cell>
          <cell r="C244" t="str">
            <v>AGR2_boite3</v>
          </cell>
          <cell r="D244" t="str">
            <v>I9</v>
          </cell>
          <cell r="E244">
            <v>100</v>
          </cell>
          <cell r="F244">
            <v>300</v>
          </cell>
        </row>
        <row r="245">
          <cell r="A245" t="str">
            <v>HI2037</v>
          </cell>
          <cell r="B245">
            <v>4978</v>
          </cell>
          <cell r="C245" t="str">
            <v>AGR2_boite4</v>
          </cell>
          <cell r="D245" t="str">
            <v>A1</v>
          </cell>
          <cell r="E245">
            <v>100</v>
          </cell>
          <cell r="F245">
            <v>300</v>
          </cell>
        </row>
        <row r="246">
          <cell r="A246" t="str">
            <v>HI2038</v>
          </cell>
          <cell r="B246">
            <v>4979</v>
          </cell>
          <cell r="C246" t="str">
            <v>AGR2_boite4</v>
          </cell>
          <cell r="D246" t="str">
            <v>A2</v>
          </cell>
          <cell r="E246">
            <v>100</v>
          </cell>
          <cell r="F246">
            <v>300</v>
          </cell>
        </row>
        <row r="247">
          <cell r="A247" t="str">
            <v>HI2040</v>
          </cell>
          <cell r="B247">
            <v>4980</v>
          </cell>
          <cell r="C247" t="str">
            <v>AGR2_boite4</v>
          </cell>
          <cell r="D247" t="str">
            <v>A3</v>
          </cell>
          <cell r="E247">
            <v>100</v>
          </cell>
          <cell r="F247">
            <v>300</v>
          </cell>
        </row>
        <row r="248">
          <cell r="A248" t="str">
            <v>HI2057</v>
          </cell>
          <cell r="B248">
            <v>4981</v>
          </cell>
          <cell r="C248" t="str">
            <v>AGR2_boite4</v>
          </cell>
          <cell r="D248" t="str">
            <v>A4</v>
          </cell>
          <cell r="E248">
            <v>100</v>
          </cell>
          <cell r="F248">
            <v>300</v>
          </cell>
        </row>
        <row r="249">
          <cell r="A249" t="str">
            <v>HI2058</v>
          </cell>
          <cell r="B249">
            <v>4982</v>
          </cell>
          <cell r="C249" t="str">
            <v>AGR2_boite4</v>
          </cell>
          <cell r="D249" t="str">
            <v>A5</v>
          </cell>
          <cell r="E249">
            <v>100</v>
          </cell>
          <cell r="F249">
            <v>300</v>
          </cell>
        </row>
        <row r="250">
          <cell r="A250" t="str">
            <v>HI2060</v>
          </cell>
          <cell r="B250">
            <v>4983</v>
          </cell>
          <cell r="C250" t="str">
            <v>AGR2_boite4</v>
          </cell>
          <cell r="D250" t="str">
            <v>A6</v>
          </cell>
          <cell r="E250">
            <v>100</v>
          </cell>
          <cell r="F250">
            <v>300</v>
          </cell>
        </row>
        <row r="251">
          <cell r="A251" t="str">
            <v>HI2063</v>
          </cell>
          <cell r="B251">
            <v>4962</v>
          </cell>
          <cell r="C251" t="str">
            <v>AGR2_boite3</v>
          </cell>
          <cell r="D251" t="str">
            <v>H3</v>
          </cell>
          <cell r="E251">
            <v>100</v>
          </cell>
          <cell r="F251">
            <v>300</v>
          </cell>
        </row>
        <row r="252">
          <cell r="A252" t="str">
            <v>HI2067</v>
          </cell>
          <cell r="B252">
            <v>4984</v>
          </cell>
          <cell r="C252" t="str">
            <v>AGR2_boite4</v>
          </cell>
          <cell r="D252" t="str">
            <v>A7</v>
          </cell>
          <cell r="E252">
            <v>100</v>
          </cell>
          <cell r="F252">
            <v>300</v>
          </cell>
        </row>
        <row r="253">
          <cell r="A253" t="str">
            <v>HI2072</v>
          </cell>
          <cell r="B253">
            <v>4987</v>
          </cell>
          <cell r="C253" t="str">
            <v>AGR2_boite4</v>
          </cell>
          <cell r="D253" t="str">
            <v>B1</v>
          </cell>
          <cell r="E253">
            <v>100</v>
          </cell>
          <cell r="F253">
            <v>300</v>
          </cell>
        </row>
        <row r="254">
          <cell r="A254" t="str">
            <v>HI2073</v>
          </cell>
          <cell r="B254">
            <v>4988</v>
          </cell>
          <cell r="C254" t="str">
            <v>AGR2_boite4</v>
          </cell>
          <cell r="D254" t="str">
            <v>B2</v>
          </cell>
          <cell r="E254">
            <v>100</v>
          </cell>
          <cell r="F254">
            <v>300</v>
          </cell>
        </row>
        <row r="255">
          <cell r="A255" t="str">
            <v>HI2074</v>
          </cell>
          <cell r="B255">
            <v>4989</v>
          </cell>
          <cell r="C255" t="str">
            <v>AGR2_boite4</v>
          </cell>
          <cell r="D255" t="str">
            <v>B3</v>
          </cell>
          <cell r="E255">
            <v>100</v>
          </cell>
          <cell r="F255">
            <v>300</v>
          </cell>
        </row>
        <row r="256">
          <cell r="A256" t="str">
            <v>HI2081</v>
          </cell>
          <cell r="B256">
            <v>4985</v>
          </cell>
          <cell r="C256" t="str">
            <v>AGR2_boite4</v>
          </cell>
          <cell r="D256" t="str">
            <v>A8</v>
          </cell>
          <cell r="E256">
            <v>100</v>
          </cell>
          <cell r="F256">
            <v>300</v>
          </cell>
        </row>
        <row r="257">
          <cell r="A257" t="str">
            <v>HI2082</v>
          </cell>
          <cell r="B257">
            <v>4986</v>
          </cell>
          <cell r="C257" t="str">
            <v>AGR2_boite4</v>
          </cell>
          <cell r="D257" t="str">
            <v>A9</v>
          </cell>
          <cell r="E257">
            <v>100</v>
          </cell>
          <cell r="F257">
            <v>300</v>
          </cell>
        </row>
        <row r="258">
          <cell r="A258" t="str">
            <v>HI2083</v>
          </cell>
          <cell r="B258">
            <v>4990</v>
          </cell>
          <cell r="C258" t="str">
            <v>AGR2_boite4</v>
          </cell>
          <cell r="D258" t="str">
            <v>B4</v>
          </cell>
          <cell r="E258">
            <v>100</v>
          </cell>
          <cell r="F258">
            <v>300</v>
          </cell>
        </row>
        <row r="259">
          <cell r="A259" t="str">
            <v>HI2102</v>
          </cell>
          <cell r="B259">
            <v>4993</v>
          </cell>
          <cell r="C259" t="str">
            <v>AGR2_boite4</v>
          </cell>
          <cell r="D259" t="str">
            <v>B7</v>
          </cell>
          <cell r="E259">
            <v>100</v>
          </cell>
          <cell r="F259">
            <v>300</v>
          </cell>
        </row>
        <row r="260">
          <cell r="A260" t="str">
            <v>HI2104</v>
          </cell>
          <cell r="B260">
            <v>4994</v>
          </cell>
          <cell r="C260" t="str">
            <v>AGR2_boite4</v>
          </cell>
          <cell r="D260" t="str">
            <v>B8</v>
          </cell>
          <cell r="E260">
            <v>100</v>
          </cell>
          <cell r="F260">
            <v>300</v>
          </cell>
        </row>
        <row r="261">
          <cell r="A261" t="str">
            <v>HI2105</v>
          </cell>
          <cell r="B261">
            <v>4995</v>
          </cell>
          <cell r="C261" t="str">
            <v>AGR2_boite4</v>
          </cell>
          <cell r="D261" t="str">
            <v>B9</v>
          </cell>
          <cell r="E261">
            <v>100</v>
          </cell>
          <cell r="F261">
            <v>300</v>
          </cell>
        </row>
        <row r="262">
          <cell r="A262" t="str">
            <v>HI2111</v>
          </cell>
          <cell r="B262">
            <v>4991</v>
          </cell>
          <cell r="C262" t="str">
            <v>AGR2_boite4</v>
          </cell>
          <cell r="D262" t="str">
            <v>B5</v>
          </cell>
          <cell r="E262">
            <v>100</v>
          </cell>
          <cell r="F262">
            <v>300</v>
          </cell>
        </row>
        <row r="263">
          <cell r="A263" t="str">
            <v>HI2112</v>
          </cell>
          <cell r="B263">
            <v>4992</v>
          </cell>
          <cell r="C263" t="str">
            <v>AGR2_boite4</v>
          </cell>
          <cell r="D263" t="str">
            <v>B6</v>
          </cell>
          <cell r="E263">
            <v>100</v>
          </cell>
          <cell r="F263">
            <v>300</v>
          </cell>
        </row>
        <row r="264">
          <cell r="A264" t="str">
            <v>HI2129</v>
          </cell>
          <cell r="B264">
            <v>4996</v>
          </cell>
          <cell r="C264" t="str">
            <v>AGR2_boite4</v>
          </cell>
          <cell r="D264" t="str">
            <v>C1</v>
          </cell>
          <cell r="E264">
            <v>100</v>
          </cell>
          <cell r="F264">
            <v>300</v>
          </cell>
        </row>
        <row r="265">
          <cell r="A265" t="str">
            <v>HI2131</v>
          </cell>
          <cell r="B265">
            <v>4997</v>
          </cell>
          <cell r="C265" t="str">
            <v>AGR2_boite4</v>
          </cell>
          <cell r="D265" t="str">
            <v>C2</v>
          </cell>
          <cell r="E265">
            <v>100</v>
          </cell>
          <cell r="F265">
            <v>300</v>
          </cell>
        </row>
        <row r="266">
          <cell r="A266" t="str">
            <v>HI2132</v>
          </cell>
          <cell r="B266">
            <v>4998</v>
          </cell>
          <cell r="C266" t="str">
            <v>AGR2_boite4</v>
          </cell>
          <cell r="D266" t="str">
            <v>C3</v>
          </cell>
          <cell r="E266">
            <v>100</v>
          </cell>
          <cell r="F266">
            <v>300</v>
          </cell>
        </row>
        <row r="267">
          <cell r="A267" t="str">
            <v>HI2142</v>
          </cell>
          <cell r="B267">
            <v>4999</v>
          </cell>
          <cell r="C267" t="str">
            <v>AGR2_boite4</v>
          </cell>
          <cell r="D267" t="str">
            <v>C4</v>
          </cell>
          <cell r="E267">
            <v>100</v>
          </cell>
          <cell r="F267">
            <v>300</v>
          </cell>
        </row>
        <row r="268">
          <cell r="A268" t="str">
            <v>HI2143</v>
          </cell>
          <cell r="B268">
            <v>5002</v>
          </cell>
          <cell r="C268" t="str">
            <v>AGR2_boite4</v>
          </cell>
          <cell r="D268" t="str">
            <v>C7</v>
          </cell>
          <cell r="E268">
            <v>100</v>
          </cell>
          <cell r="F268">
            <v>300</v>
          </cell>
        </row>
        <row r="269">
          <cell r="A269" t="str">
            <v>HI2145</v>
          </cell>
          <cell r="B269">
            <v>5003</v>
          </cell>
          <cell r="C269" t="str">
            <v>AGR2_boite4</v>
          </cell>
          <cell r="D269" t="str">
            <v>C8</v>
          </cell>
          <cell r="E269">
            <v>100</v>
          </cell>
          <cell r="F269">
            <v>300</v>
          </cell>
        </row>
        <row r="270">
          <cell r="A270" t="str">
            <v>HI2146</v>
          </cell>
          <cell r="B270">
            <v>5004</v>
          </cell>
          <cell r="C270" t="str">
            <v>AGR2_boite4</v>
          </cell>
          <cell r="D270" t="str">
            <v>C9</v>
          </cell>
          <cell r="E270">
            <v>100</v>
          </cell>
          <cell r="F270">
            <v>300</v>
          </cell>
        </row>
        <row r="271">
          <cell r="A271" t="str">
            <v>HI2154</v>
          </cell>
          <cell r="B271">
            <v>5005</v>
          </cell>
          <cell r="C271" t="str">
            <v>AGR2_boite4</v>
          </cell>
          <cell r="D271" t="str">
            <v>D1</v>
          </cell>
          <cell r="E271">
            <v>100</v>
          </cell>
          <cell r="F271">
            <v>300</v>
          </cell>
        </row>
        <row r="272">
          <cell r="A272" t="str">
            <v>HI2155</v>
          </cell>
          <cell r="B272">
            <v>5006</v>
          </cell>
          <cell r="C272" t="str">
            <v>AGR2_boite4</v>
          </cell>
          <cell r="D272" t="str">
            <v>D2</v>
          </cell>
          <cell r="E272">
            <v>100</v>
          </cell>
          <cell r="F272">
            <v>300</v>
          </cell>
        </row>
        <row r="273">
          <cell r="A273" t="str">
            <v>HI2156</v>
          </cell>
          <cell r="B273">
            <v>5007</v>
          </cell>
          <cell r="C273" t="str">
            <v>AGR2_boite4</v>
          </cell>
          <cell r="D273" t="str">
            <v>D3</v>
          </cell>
          <cell r="E273">
            <v>100</v>
          </cell>
          <cell r="F273">
            <v>300</v>
          </cell>
        </row>
        <row r="274">
          <cell r="A274" t="str">
            <v>HI2185</v>
          </cell>
          <cell r="B274">
            <v>5008</v>
          </cell>
          <cell r="C274" t="str">
            <v>AGR2_boite4</v>
          </cell>
          <cell r="D274" t="str">
            <v>D4</v>
          </cell>
          <cell r="E274">
            <v>100</v>
          </cell>
          <cell r="F274">
            <v>300</v>
          </cell>
        </row>
        <row r="275">
          <cell r="A275" t="str">
            <v>HI2187</v>
          </cell>
          <cell r="B275">
            <v>5009</v>
          </cell>
          <cell r="C275" t="str">
            <v>AGR2_boite4</v>
          </cell>
          <cell r="D275" t="str">
            <v>D5</v>
          </cell>
          <cell r="E275">
            <v>100</v>
          </cell>
          <cell r="F275">
            <v>300</v>
          </cell>
        </row>
        <row r="276">
          <cell r="A276" t="str">
            <v>HI2188</v>
          </cell>
          <cell r="B276">
            <v>5010</v>
          </cell>
          <cell r="C276" t="str">
            <v>AGR2_boite4</v>
          </cell>
          <cell r="D276" t="str">
            <v>D6</v>
          </cell>
          <cell r="E276">
            <v>100</v>
          </cell>
          <cell r="F276">
            <v>300</v>
          </cell>
        </row>
        <row r="277">
          <cell r="A277" t="str">
            <v>HI2190</v>
          </cell>
          <cell r="B277">
            <v>5011</v>
          </cell>
          <cell r="C277" t="str">
            <v>AGR2_boite4</v>
          </cell>
          <cell r="D277" t="str">
            <v>D7</v>
          </cell>
          <cell r="E277">
            <v>100</v>
          </cell>
          <cell r="F277">
            <v>300</v>
          </cell>
        </row>
        <row r="278">
          <cell r="A278" t="str">
            <v>HI2192</v>
          </cell>
          <cell r="B278">
            <v>5012</v>
          </cell>
          <cell r="C278" t="str">
            <v>AGR2_boite4</v>
          </cell>
          <cell r="D278" t="str">
            <v>D8</v>
          </cell>
          <cell r="E278">
            <v>100</v>
          </cell>
          <cell r="F278">
            <v>300</v>
          </cell>
        </row>
        <row r="279">
          <cell r="A279" t="str">
            <v>HI2193</v>
          </cell>
          <cell r="B279">
            <v>5013</v>
          </cell>
          <cell r="C279" t="str">
            <v>AGR2_boite4</v>
          </cell>
          <cell r="D279" t="str">
            <v>D9</v>
          </cell>
          <cell r="E279">
            <v>100</v>
          </cell>
          <cell r="F279">
            <v>300</v>
          </cell>
        </row>
        <row r="280">
          <cell r="A280" t="str">
            <v>HI2196</v>
          </cell>
          <cell r="B280">
            <v>5000</v>
          </cell>
          <cell r="C280" t="str">
            <v>AGR2_boite4</v>
          </cell>
          <cell r="D280" t="str">
            <v>C5</v>
          </cell>
          <cell r="E280">
            <v>100</v>
          </cell>
          <cell r="F280">
            <v>300</v>
          </cell>
        </row>
        <row r="281">
          <cell r="A281" t="str">
            <v>HI2197</v>
          </cell>
          <cell r="B281">
            <v>5001</v>
          </cell>
          <cell r="C281" t="str">
            <v>AGR2_boite4</v>
          </cell>
          <cell r="D281" t="str">
            <v>C6</v>
          </cell>
          <cell r="E281">
            <v>100</v>
          </cell>
          <cell r="F281">
            <v>300</v>
          </cell>
        </row>
        <row r="282">
          <cell r="A282" t="str">
            <v>HI2199</v>
          </cell>
          <cell r="B282">
            <v>5014</v>
          </cell>
          <cell r="C282" t="str">
            <v>AGR2_boite4</v>
          </cell>
          <cell r="D282" t="str">
            <v>E1</v>
          </cell>
          <cell r="E282">
            <v>100</v>
          </cell>
          <cell r="F282">
            <v>300</v>
          </cell>
        </row>
        <row r="283">
          <cell r="A283" t="str">
            <v>HI2201</v>
          </cell>
          <cell r="B283">
            <v>5015</v>
          </cell>
          <cell r="C283" t="str">
            <v>AGR2_boite4</v>
          </cell>
          <cell r="D283" t="str">
            <v>E2</v>
          </cell>
          <cell r="E283">
            <v>100</v>
          </cell>
          <cell r="F283">
            <v>300</v>
          </cell>
        </row>
        <row r="284">
          <cell r="A284" t="str">
            <v>HI2217</v>
          </cell>
          <cell r="B284">
            <v>5016</v>
          </cell>
          <cell r="C284" t="str">
            <v>AGR2_boite4</v>
          </cell>
          <cell r="D284" t="str">
            <v>E3</v>
          </cell>
          <cell r="E284">
            <v>100</v>
          </cell>
          <cell r="F284">
            <v>300</v>
          </cell>
        </row>
        <row r="285">
          <cell r="A285" t="str">
            <v>HI2221</v>
          </cell>
          <cell r="B285">
            <v>4971</v>
          </cell>
          <cell r="C285" t="str">
            <v>AGR2_boite3</v>
          </cell>
          <cell r="D285" t="str">
            <v>I3</v>
          </cell>
          <cell r="E285">
            <v>100</v>
          </cell>
          <cell r="F285">
            <v>300</v>
          </cell>
        </row>
        <row r="286">
          <cell r="A286" t="str">
            <v>HI2244</v>
          </cell>
          <cell r="B286">
            <v>4935</v>
          </cell>
          <cell r="C286" t="str">
            <v>AGR2_boite3</v>
          </cell>
          <cell r="D286" t="str">
            <v>E3</v>
          </cell>
          <cell r="E286">
            <v>100</v>
          </cell>
          <cell r="F286">
            <v>300</v>
          </cell>
        </row>
        <row r="287">
          <cell r="A287" t="str">
            <v>HI2249</v>
          </cell>
          <cell r="B287">
            <v>5017</v>
          </cell>
          <cell r="C287" t="str">
            <v>AGR2_boite4</v>
          </cell>
          <cell r="D287" t="str">
            <v>E4</v>
          </cell>
          <cell r="E287">
            <v>100</v>
          </cell>
          <cell r="F287">
            <v>300</v>
          </cell>
        </row>
        <row r="288">
          <cell r="A288" t="str">
            <v>HI2252</v>
          </cell>
          <cell r="B288">
            <v>5018</v>
          </cell>
          <cell r="C288" t="str">
            <v>AGR2_boite4</v>
          </cell>
          <cell r="D288" t="str">
            <v>E5</v>
          </cell>
          <cell r="E288">
            <v>100</v>
          </cell>
          <cell r="F288">
            <v>300</v>
          </cell>
        </row>
        <row r="289">
          <cell r="A289" t="str">
            <v>HI2253</v>
          </cell>
          <cell r="B289">
            <v>5019</v>
          </cell>
          <cell r="C289" t="str">
            <v>AGR2_boite4</v>
          </cell>
          <cell r="D289" t="str">
            <v>E6</v>
          </cell>
          <cell r="E289">
            <v>100</v>
          </cell>
          <cell r="F289">
            <v>300</v>
          </cell>
        </row>
        <row r="290">
          <cell r="A290" t="str">
            <v>HI2277</v>
          </cell>
          <cell r="B290">
            <v>5020</v>
          </cell>
          <cell r="C290" t="str">
            <v>AGR2_boite4</v>
          </cell>
          <cell r="D290" t="str">
            <v>E7</v>
          </cell>
          <cell r="E290">
            <v>100</v>
          </cell>
          <cell r="F290">
            <v>300</v>
          </cell>
        </row>
        <row r="291">
          <cell r="A291" t="str">
            <v>HI2279</v>
          </cell>
          <cell r="B291">
            <v>5021</v>
          </cell>
          <cell r="C291" t="str">
            <v>AGR2_boite4</v>
          </cell>
          <cell r="D291" t="str">
            <v>E8</v>
          </cell>
          <cell r="E291">
            <v>100</v>
          </cell>
          <cell r="F291">
            <v>300</v>
          </cell>
        </row>
        <row r="292">
          <cell r="A292" t="str">
            <v>HI2291</v>
          </cell>
          <cell r="B292">
            <v>5023</v>
          </cell>
          <cell r="C292" t="str">
            <v>AGR2_boite4</v>
          </cell>
          <cell r="D292" t="str">
            <v>F1</v>
          </cell>
          <cell r="E292">
            <v>100</v>
          </cell>
          <cell r="F292">
            <v>300</v>
          </cell>
        </row>
        <row r="293">
          <cell r="A293" t="str">
            <v>HI2293</v>
          </cell>
          <cell r="B293">
            <v>5024</v>
          </cell>
          <cell r="C293" t="str">
            <v>AGR2_boite4</v>
          </cell>
          <cell r="D293" t="str">
            <v>F2</v>
          </cell>
          <cell r="E293">
            <v>100</v>
          </cell>
          <cell r="F293">
            <v>300</v>
          </cell>
        </row>
        <row r="294">
          <cell r="A294" t="str">
            <v>HI2295</v>
          </cell>
          <cell r="B294">
            <v>5025</v>
          </cell>
          <cell r="C294" t="str">
            <v>AGR2_boite4</v>
          </cell>
          <cell r="D294" t="str">
            <v>F3</v>
          </cell>
          <cell r="E294">
            <v>100</v>
          </cell>
          <cell r="F294">
            <v>300</v>
          </cell>
        </row>
        <row r="295">
          <cell r="A295" t="str">
            <v>HI2302</v>
          </cell>
          <cell r="B295">
            <v>5026</v>
          </cell>
          <cell r="C295" t="str">
            <v>AGR2_boite4</v>
          </cell>
          <cell r="D295" t="str">
            <v>F4</v>
          </cell>
          <cell r="E295">
            <v>100</v>
          </cell>
          <cell r="F295">
            <v>300</v>
          </cell>
        </row>
        <row r="296">
          <cell r="A296" t="str">
            <v>HI2303</v>
          </cell>
          <cell r="B296">
            <v>5027</v>
          </cell>
          <cell r="C296" t="str">
            <v>AGR2_boite4</v>
          </cell>
          <cell r="D296" t="str">
            <v>F5</v>
          </cell>
          <cell r="E296">
            <v>100</v>
          </cell>
          <cell r="F296">
            <v>300</v>
          </cell>
        </row>
        <row r="297">
          <cell r="A297" t="str">
            <v>HI2304</v>
          </cell>
          <cell r="B297">
            <v>5028</v>
          </cell>
          <cell r="C297" t="str">
            <v>AGR2_boite4</v>
          </cell>
          <cell r="D297" t="str">
            <v>F6</v>
          </cell>
          <cell r="E297">
            <v>100</v>
          </cell>
          <cell r="F297">
            <v>300</v>
          </cell>
        </row>
        <row r="298">
          <cell r="A298" t="str">
            <v>HI2320</v>
          </cell>
          <cell r="B298">
            <v>5029</v>
          </cell>
          <cell r="C298" t="str">
            <v>AGR2_boite4</v>
          </cell>
          <cell r="D298" t="str">
            <v>F7</v>
          </cell>
          <cell r="E298">
            <v>100</v>
          </cell>
          <cell r="F298">
            <v>300</v>
          </cell>
        </row>
        <row r="299">
          <cell r="A299" t="str">
            <v>HI2322</v>
          </cell>
          <cell r="B299">
            <v>5030</v>
          </cell>
          <cell r="C299" t="str">
            <v>AGR2_boite4</v>
          </cell>
          <cell r="D299" t="str">
            <v>F8</v>
          </cell>
          <cell r="E299">
            <v>100</v>
          </cell>
          <cell r="F299">
            <v>300</v>
          </cell>
        </row>
        <row r="300">
          <cell r="A300" t="str">
            <v>HI2323</v>
          </cell>
          <cell r="B300">
            <v>5031</v>
          </cell>
          <cell r="C300" t="str">
            <v>AGR2_boite4</v>
          </cell>
          <cell r="D300" t="str">
            <v>F9</v>
          </cell>
          <cell r="E300">
            <v>100</v>
          </cell>
          <cell r="F300">
            <v>300</v>
          </cell>
        </row>
        <row r="301">
          <cell r="A301" t="str">
            <v>HI2326</v>
          </cell>
          <cell r="B301">
            <v>5032</v>
          </cell>
          <cell r="C301" t="str">
            <v>AGR2_boite4</v>
          </cell>
          <cell r="D301" t="str">
            <v>G1</v>
          </cell>
          <cell r="E301">
            <v>100</v>
          </cell>
          <cell r="F301">
            <v>300</v>
          </cell>
        </row>
        <row r="302">
          <cell r="A302" t="str">
            <v>HI2327</v>
          </cell>
          <cell r="B302">
            <v>5033</v>
          </cell>
          <cell r="C302" t="str">
            <v>AGR2_boite4</v>
          </cell>
          <cell r="D302" t="str">
            <v>G2</v>
          </cell>
          <cell r="E302">
            <v>100</v>
          </cell>
          <cell r="F302">
            <v>300</v>
          </cell>
        </row>
        <row r="303">
          <cell r="A303" t="str">
            <v>HI2328</v>
          </cell>
          <cell r="B303">
            <v>5034</v>
          </cell>
          <cell r="C303" t="str">
            <v>AGR2_boite4</v>
          </cell>
          <cell r="D303" t="str">
            <v>G3</v>
          </cell>
          <cell r="E303">
            <v>100</v>
          </cell>
          <cell r="F303">
            <v>300</v>
          </cell>
        </row>
        <row r="304">
          <cell r="A304" t="str">
            <v>HI2349</v>
          </cell>
          <cell r="B304">
            <v>5022</v>
          </cell>
          <cell r="C304" t="str">
            <v>AGR2_boite4</v>
          </cell>
          <cell r="D304" t="str">
            <v>E9</v>
          </cell>
          <cell r="E304">
            <v>100</v>
          </cell>
          <cell r="F304">
            <v>300</v>
          </cell>
        </row>
        <row r="305">
          <cell r="A305" t="str">
            <v>HI2358</v>
          </cell>
          <cell r="B305">
            <v>5035</v>
          </cell>
          <cell r="C305" t="str">
            <v>AGR2_boite4</v>
          </cell>
          <cell r="D305" t="str">
            <v>G4</v>
          </cell>
          <cell r="E305">
            <v>100</v>
          </cell>
          <cell r="F305">
            <v>300</v>
          </cell>
        </row>
        <row r="306">
          <cell r="A306" t="str">
            <v>HI2359</v>
          </cell>
          <cell r="B306">
            <v>5036</v>
          </cell>
          <cell r="C306" t="str">
            <v>AGR2_boite4</v>
          </cell>
          <cell r="D306" t="str">
            <v>G5</v>
          </cell>
          <cell r="E306">
            <v>100</v>
          </cell>
          <cell r="F306">
            <v>300</v>
          </cell>
        </row>
        <row r="307">
          <cell r="A307" t="str">
            <v>HI2361</v>
          </cell>
          <cell r="B307">
            <v>5037</v>
          </cell>
          <cell r="C307" t="str">
            <v>AGR2_boite4</v>
          </cell>
          <cell r="D307" t="str">
            <v>G6</v>
          </cell>
          <cell r="E307">
            <v>100</v>
          </cell>
          <cell r="F307">
            <v>300</v>
          </cell>
        </row>
        <row r="308">
          <cell r="A308" t="str">
            <v>HI2381</v>
          </cell>
          <cell r="B308">
            <v>5038</v>
          </cell>
          <cell r="C308" t="str">
            <v>AGR2_boite4</v>
          </cell>
          <cell r="D308" t="str">
            <v>G7</v>
          </cell>
          <cell r="E308">
            <v>100</v>
          </cell>
          <cell r="F308">
            <v>300</v>
          </cell>
        </row>
        <row r="309">
          <cell r="A309" t="str">
            <v>HI2382</v>
          </cell>
          <cell r="B309">
            <v>5039</v>
          </cell>
          <cell r="C309" t="str">
            <v>AGR2_boite4</v>
          </cell>
          <cell r="D309" t="str">
            <v>G8</v>
          </cell>
          <cell r="E309">
            <v>100</v>
          </cell>
          <cell r="F309">
            <v>300</v>
          </cell>
        </row>
        <row r="310">
          <cell r="A310" t="str">
            <v>HI2383</v>
          </cell>
          <cell r="B310">
            <v>5040</v>
          </cell>
          <cell r="C310" t="str">
            <v>AGR2_boite4</v>
          </cell>
          <cell r="D310" t="str">
            <v>G9</v>
          </cell>
          <cell r="E310">
            <v>100</v>
          </cell>
          <cell r="F310">
            <v>300</v>
          </cell>
        </row>
        <row r="311">
          <cell r="A311" t="str">
            <v>HI2393</v>
          </cell>
          <cell r="B311">
            <v>5041</v>
          </cell>
          <cell r="C311" t="str">
            <v>AGR2_boite4</v>
          </cell>
          <cell r="D311" t="str">
            <v>H1</v>
          </cell>
          <cell r="E311">
            <v>100</v>
          </cell>
          <cell r="F311">
            <v>300</v>
          </cell>
        </row>
        <row r="312">
          <cell r="A312" t="str">
            <v>HI2394</v>
          </cell>
          <cell r="B312">
            <v>5042</v>
          </cell>
          <cell r="C312" t="str">
            <v>AGR2_boite4</v>
          </cell>
          <cell r="D312" t="str">
            <v>H2</v>
          </cell>
          <cell r="E312">
            <v>100</v>
          </cell>
          <cell r="F312">
            <v>300</v>
          </cell>
        </row>
        <row r="313">
          <cell r="A313" t="str">
            <v>HI2396</v>
          </cell>
          <cell r="B313">
            <v>5043</v>
          </cell>
          <cell r="C313" t="str">
            <v>AGR2_boite4</v>
          </cell>
          <cell r="D313" t="str">
            <v>H3</v>
          </cell>
          <cell r="E313">
            <v>100</v>
          </cell>
          <cell r="F313">
            <v>300</v>
          </cell>
        </row>
        <row r="314">
          <cell r="A314" t="str">
            <v>HI2400</v>
          </cell>
          <cell r="B314">
            <v>5044</v>
          </cell>
          <cell r="C314" t="str">
            <v>AGR2_boite4</v>
          </cell>
          <cell r="D314" t="str">
            <v>H4</v>
          </cell>
          <cell r="E314">
            <v>100</v>
          </cell>
          <cell r="F314">
            <v>300</v>
          </cell>
        </row>
        <row r="315">
          <cell r="A315" t="str">
            <v>HI2401</v>
          </cell>
          <cell r="B315">
            <v>5045</v>
          </cell>
          <cell r="C315" t="str">
            <v>AGR2_boite4</v>
          </cell>
          <cell r="D315" t="str">
            <v>H5</v>
          </cell>
          <cell r="E315">
            <v>100</v>
          </cell>
          <cell r="F315">
            <v>300</v>
          </cell>
        </row>
        <row r="316">
          <cell r="A316" t="str">
            <v>HI2403</v>
          </cell>
          <cell r="B316">
            <v>5046</v>
          </cell>
          <cell r="C316" t="str">
            <v>AGR2_boite4</v>
          </cell>
          <cell r="D316" t="str">
            <v>H6</v>
          </cell>
          <cell r="E316">
            <v>100</v>
          </cell>
          <cell r="F316">
            <v>300</v>
          </cell>
        </row>
        <row r="317">
          <cell r="A317" t="str">
            <v>HI2404</v>
          </cell>
          <cell r="B317">
            <v>5047</v>
          </cell>
          <cell r="C317" t="str">
            <v>AGR2_boite4</v>
          </cell>
          <cell r="D317" t="str">
            <v>H7</v>
          </cell>
          <cell r="E317">
            <v>100</v>
          </cell>
          <cell r="F317">
            <v>300</v>
          </cell>
        </row>
        <row r="318">
          <cell r="A318" t="str">
            <v>HI2406</v>
          </cell>
          <cell r="B318">
            <v>5048</v>
          </cell>
          <cell r="C318" t="str">
            <v>AGR2_boite4</v>
          </cell>
          <cell r="D318" t="str">
            <v>H8</v>
          </cell>
          <cell r="E318">
            <v>100</v>
          </cell>
          <cell r="F318">
            <v>300</v>
          </cell>
        </row>
        <row r="319">
          <cell r="A319" t="str">
            <v>HI2407</v>
          </cell>
          <cell r="B319">
            <v>5049</v>
          </cell>
          <cell r="C319" t="str">
            <v>AGR2_boite4</v>
          </cell>
          <cell r="D319" t="str">
            <v>H9</v>
          </cell>
          <cell r="E319">
            <v>100</v>
          </cell>
          <cell r="F319">
            <v>300</v>
          </cell>
        </row>
        <row r="320">
          <cell r="A320" t="str">
            <v>HI2414</v>
          </cell>
          <cell r="B320">
            <v>5050</v>
          </cell>
          <cell r="C320" t="str">
            <v>AGR2_boite4</v>
          </cell>
          <cell r="D320" t="str">
            <v>I1</v>
          </cell>
          <cell r="E320">
            <v>100</v>
          </cell>
          <cell r="F320">
            <v>300</v>
          </cell>
        </row>
        <row r="321">
          <cell r="A321" t="str">
            <v>HI2415</v>
          </cell>
          <cell r="B321">
            <v>5051</v>
          </cell>
          <cell r="C321" t="str">
            <v>AGR2_boite4</v>
          </cell>
          <cell r="D321" t="str">
            <v>I2</v>
          </cell>
          <cell r="E321">
            <v>100</v>
          </cell>
          <cell r="F321">
            <v>300</v>
          </cell>
        </row>
        <row r="322">
          <cell r="A322" t="str">
            <v>HI2416</v>
          </cell>
          <cell r="B322">
            <v>5052</v>
          </cell>
          <cell r="C322" t="str">
            <v>AGR2_boite4</v>
          </cell>
          <cell r="D322" t="str">
            <v>I3</v>
          </cell>
          <cell r="E322">
            <v>100</v>
          </cell>
          <cell r="F322">
            <v>300</v>
          </cell>
        </row>
        <row r="323">
          <cell r="A323" t="str">
            <v>HI2430</v>
          </cell>
          <cell r="B323">
            <v>5053</v>
          </cell>
          <cell r="C323" t="str">
            <v>AGR2_boite4</v>
          </cell>
          <cell r="D323" t="str">
            <v>I4</v>
          </cell>
          <cell r="E323">
            <v>100</v>
          </cell>
          <cell r="F323">
            <v>300</v>
          </cell>
        </row>
        <row r="324">
          <cell r="A324" t="str">
            <v>HI2431</v>
          </cell>
          <cell r="B324">
            <v>5054</v>
          </cell>
          <cell r="C324" t="str">
            <v>AGR2_boite4</v>
          </cell>
          <cell r="D324" t="str">
            <v>I5</v>
          </cell>
          <cell r="E324">
            <v>100</v>
          </cell>
          <cell r="F324">
            <v>300</v>
          </cell>
        </row>
        <row r="325">
          <cell r="A325" t="str">
            <v>HI2433</v>
          </cell>
          <cell r="B325">
            <v>5055</v>
          </cell>
          <cell r="C325" t="str">
            <v>AGR2_boite4</v>
          </cell>
          <cell r="D325" t="str">
            <v>I6</v>
          </cell>
          <cell r="E325">
            <v>100</v>
          </cell>
          <cell r="F325">
            <v>300</v>
          </cell>
        </row>
        <row r="326">
          <cell r="A326" t="str">
            <v>HI2443</v>
          </cell>
          <cell r="B326">
            <v>5056</v>
          </cell>
          <cell r="C326" t="str">
            <v>AGR2_boite4</v>
          </cell>
          <cell r="D326" t="str">
            <v>I7</v>
          </cell>
          <cell r="E326">
            <v>100</v>
          </cell>
          <cell r="F326">
            <v>300</v>
          </cell>
        </row>
        <row r="327">
          <cell r="A327" t="str">
            <v>HI2444</v>
          </cell>
          <cell r="B327">
            <v>5057</v>
          </cell>
          <cell r="C327" t="str">
            <v>AGR2_boite4</v>
          </cell>
          <cell r="D327" t="str">
            <v>I8</v>
          </cell>
          <cell r="E327">
            <v>100</v>
          </cell>
          <cell r="F327">
            <v>300</v>
          </cell>
        </row>
        <row r="328">
          <cell r="A328" t="str">
            <v>HI2446</v>
          </cell>
          <cell r="B328">
            <v>5058</v>
          </cell>
          <cell r="C328" t="str">
            <v>AGR2_boite4</v>
          </cell>
          <cell r="D328" t="str">
            <v>I9</v>
          </cell>
          <cell r="E328">
            <v>100</v>
          </cell>
          <cell r="F328">
            <v>300</v>
          </cell>
        </row>
        <row r="329">
          <cell r="A329" t="str">
            <v>HI2450</v>
          </cell>
          <cell r="B329">
            <v>5059</v>
          </cell>
          <cell r="C329" t="str">
            <v>AGR2_boite5</v>
          </cell>
          <cell r="D329" t="str">
            <v>A1</v>
          </cell>
          <cell r="E329">
            <v>100</v>
          </cell>
          <cell r="F329">
            <v>300</v>
          </cell>
        </row>
        <row r="330">
          <cell r="A330" t="str">
            <v>HI2451</v>
          </cell>
          <cell r="B330">
            <v>5060</v>
          </cell>
          <cell r="C330" t="str">
            <v>AGR2_boite5</v>
          </cell>
          <cell r="D330" t="str">
            <v>A2</v>
          </cell>
          <cell r="E330">
            <v>100</v>
          </cell>
          <cell r="F330">
            <v>300</v>
          </cell>
        </row>
        <row r="331">
          <cell r="A331" t="str">
            <v>HI2454</v>
          </cell>
          <cell r="B331">
            <v>5061</v>
          </cell>
          <cell r="C331" t="str">
            <v>AGR2_boite5</v>
          </cell>
          <cell r="D331" t="str">
            <v>A3</v>
          </cell>
          <cell r="E331">
            <v>100</v>
          </cell>
          <cell r="F331">
            <v>300</v>
          </cell>
        </row>
        <row r="332">
          <cell r="A332" t="str">
            <v>HI2460</v>
          </cell>
          <cell r="B332">
            <v>5062</v>
          </cell>
          <cell r="C332" t="str">
            <v>AGR2_boite5</v>
          </cell>
          <cell r="D332" t="str">
            <v>A4</v>
          </cell>
          <cell r="E332">
            <v>100</v>
          </cell>
          <cell r="F332">
            <v>300</v>
          </cell>
        </row>
        <row r="333">
          <cell r="A333" t="str">
            <v>HI2461</v>
          </cell>
          <cell r="B333">
            <v>5063</v>
          </cell>
          <cell r="C333" t="str">
            <v>AGR2_boite5</v>
          </cell>
          <cell r="D333" t="str">
            <v>A5</v>
          </cell>
          <cell r="E333">
            <v>100</v>
          </cell>
          <cell r="F333">
            <v>300</v>
          </cell>
        </row>
        <row r="334">
          <cell r="A334" t="str">
            <v>HI2463</v>
          </cell>
          <cell r="B334">
            <v>5064</v>
          </cell>
          <cell r="C334" t="str">
            <v>AGR2_boite5</v>
          </cell>
          <cell r="D334" t="str">
            <v>A6</v>
          </cell>
          <cell r="E334">
            <v>100</v>
          </cell>
          <cell r="F334">
            <v>300</v>
          </cell>
        </row>
        <row r="335">
          <cell r="A335" t="str">
            <v>HI2465</v>
          </cell>
          <cell r="B335">
            <v>5065</v>
          </cell>
          <cell r="C335" t="str">
            <v>AGR2_boite5</v>
          </cell>
          <cell r="D335" t="str">
            <v>A7</v>
          </cell>
          <cell r="E335">
            <v>100</v>
          </cell>
          <cell r="F335">
            <v>300</v>
          </cell>
        </row>
        <row r="336">
          <cell r="A336" t="str">
            <v>HI2467</v>
          </cell>
          <cell r="B336">
            <v>5066</v>
          </cell>
          <cell r="C336" t="str">
            <v>AGR2_boite5</v>
          </cell>
          <cell r="D336" t="str">
            <v>A8</v>
          </cell>
          <cell r="E336">
            <v>100</v>
          </cell>
          <cell r="F336">
            <v>300</v>
          </cell>
        </row>
        <row r="337">
          <cell r="A337" t="str">
            <v>HI2468</v>
          </cell>
          <cell r="B337">
            <v>5067</v>
          </cell>
          <cell r="C337" t="str">
            <v>AGR2_boite5</v>
          </cell>
          <cell r="D337" t="str">
            <v>A9</v>
          </cell>
          <cell r="E337">
            <v>100</v>
          </cell>
          <cell r="F337">
            <v>300</v>
          </cell>
        </row>
        <row r="338">
          <cell r="A338" t="str">
            <v>HI2470</v>
          </cell>
          <cell r="B338">
            <v>10044</v>
          </cell>
          <cell r="C338" t="str">
            <v>AGR2b_AGR3_box2</v>
          </cell>
          <cell r="D338" t="str">
            <v>I9</v>
          </cell>
          <cell r="E338">
            <v>100</v>
          </cell>
          <cell r="F338">
            <v>270</v>
          </cell>
        </row>
        <row r="339">
          <cell r="A339" t="str">
            <v>HI2471</v>
          </cell>
          <cell r="B339">
            <v>10043</v>
          </cell>
          <cell r="C339" t="str">
            <v>AGR2b_AGR3_box3</v>
          </cell>
          <cell r="D339" t="str">
            <v>A1</v>
          </cell>
          <cell r="E339">
            <v>100</v>
          </cell>
          <cell r="F339">
            <v>270</v>
          </cell>
        </row>
        <row r="340">
          <cell r="A340" t="str">
            <v>HI2477</v>
          </cell>
          <cell r="B340">
            <v>5068</v>
          </cell>
          <cell r="C340" t="str">
            <v>AGR2_boite5</v>
          </cell>
          <cell r="D340" t="str">
            <v>B1</v>
          </cell>
          <cell r="E340">
            <v>100</v>
          </cell>
          <cell r="F340">
            <v>300</v>
          </cell>
        </row>
        <row r="341">
          <cell r="A341" t="str">
            <v>HI2478</v>
          </cell>
          <cell r="B341">
            <v>5069</v>
          </cell>
          <cell r="C341" t="str">
            <v>AGR2_boite5</v>
          </cell>
          <cell r="D341" t="str">
            <v>B2</v>
          </cell>
          <cell r="E341">
            <v>100</v>
          </cell>
          <cell r="F341">
            <v>300</v>
          </cell>
        </row>
        <row r="342">
          <cell r="A342" t="str">
            <v>HI2481</v>
          </cell>
          <cell r="B342">
            <v>5070</v>
          </cell>
          <cell r="C342" t="str">
            <v>AGR2_boite5</v>
          </cell>
          <cell r="D342" t="str">
            <v>B3</v>
          </cell>
          <cell r="E342">
            <v>100</v>
          </cell>
          <cell r="F342">
            <v>300</v>
          </cell>
        </row>
        <row r="343">
          <cell r="A343" t="str">
            <v>HI2498</v>
          </cell>
          <cell r="B343">
            <v>10019</v>
          </cell>
          <cell r="C343" t="str">
            <v>AGR2b_AGR3_box3</v>
          </cell>
          <cell r="D343" t="str">
            <v>A4</v>
          </cell>
          <cell r="E343">
            <v>100</v>
          </cell>
          <cell r="F343">
            <v>270</v>
          </cell>
        </row>
        <row r="344">
          <cell r="A344" t="str">
            <v>HI2499</v>
          </cell>
          <cell r="B344">
            <v>10021</v>
          </cell>
          <cell r="C344" t="str">
            <v>AGR2b_AGR3_box3</v>
          </cell>
          <cell r="D344" t="str">
            <v>A5</v>
          </cell>
          <cell r="E344">
            <v>100</v>
          </cell>
          <cell r="F344">
            <v>270</v>
          </cell>
        </row>
        <row r="345">
          <cell r="A345" t="str">
            <v>HI2501</v>
          </cell>
          <cell r="B345">
            <v>10020</v>
          </cell>
          <cell r="C345" t="str">
            <v>AGR2b_AGR3_box3</v>
          </cell>
          <cell r="D345" t="str">
            <v>A6</v>
          </cell>
          <cell r="E345">
            <v>100</v>
          </cell>
          <cell r="F345">
            <v>270</v>
          </cell>
        </row>
        <row r="346">
          <cell r="A346" t="str">
            <v>HI2524</v>
          </cell>
          <cell r="B346">
            <v>10010</v>
          </cell>
          <cell r="C346" t="str">
            <v>AGR2b_AGR3_box3</v>
          </cell>
          <cell r="D346" t="str">
            <v>A8</v>
          </cell>
          <cell r="E346">
            <v>200</v>
          </cell>
          <cell r="F346">
            <v>185</v>
          </cell>
        </row>
        <row r="347">
          <cell r="A347" t="str">
            <v>HI2526</v>
          </cell>
          <cell r="B347">
            <v>10012</v>
          </cell>
          <cell r="C347" t="str">
            <v>AGR2b_AGR3_box3</v>
          </cell>
          <cell r="D347" t="str">
            <v>A9</v>
          </cell>
          <cell r="E347">
            <v>200</v>
          </cell>
          <cell r="F347">
            <v>185</v>
          </cell>
        </row>
        <row r="348">
          <cell r="A348" t="str">
            <v>HI2534</v>
          </cell>
          <cell r="B348">
            <v>10028</v>
          </cell>
          <cell r="C348" t="str">
            <v>AGR2b_AGR3_box3</v>
          </cell>
          <cell r="D348" t="str">
            <v>B2</v>
          </cell>
          <cell r="E348">
            <v>100</v>
          </cell>
          <cell r="F348">
            <v>270</v>
          </cell>
        </row>
        <row r="349">
          <cell r="A349" t="str">
            <v>HI2535</v>
          </cell>
          <cell r="B349">
            <v>10029</v>
          </cell>
          <cell r="C349" t="str">
            <v>AGR2b_AGR3_box3</v>
          </cell>
          <cell r="D349" t="str">
            <v>B3</v>
          </cell>
          <cell r="E349">
            <v>100</v>
          </cell>
          <cell r="F349">
            <v>270</v>
          </cell>
        </row>
        <row r="350">
          <cell r="A350" t="str">
            <v>HI2537</v>
          </cell>
          <cell r="B350">
            <v>10030</v>
          </cell>
          <cell r="C350" t="str">
            <v>AGR2b_AGR3_box3</v>
          </cell>
          <cell r="D350" t="str">
            <v>B4</v>
          </cell>
          <cell r="E350">
            <v>100</v>
          </cell>
          <cell r="F350">
            <v>270</v>
          </cell>
        </row>
        <row r="351">
          <cell r="A351" t="str">
            <v>HI2545</v>
          </cell>
          <cell r="B351">
            <v>10004</v>
          </cell>
          <cell r="C351" t="str">
            <v>AGR2b_AGR3_box3</v>
          </cell>
          <cell r="D351" t="str">
            <v>B5</v>
          </cell>
          <cell r="E351">
            <v>100</v>
          </cell>
          <cell r="F351">
            <v>270</v>
          </cell>
        </row>
        <row r="352">
          <cell r="A352" t="str">
            <v>HI2546</v>
          </cell>
          <cell r="B352">
            <v>10005</v>
          </cell>
          <cell r="C352" t="str">
            <v>AGR2b_AGR3_box3</v>
          </cell>
          <cell r="D352" t="str">
            <v>B6</v>
          </cell>
          <cell r="E352">
            <v>100</v>
          </cell>
          <cell r="F352">
            <v>270</v>
          </cell>
        </row>
        <row r="353">
          <cell r="A353" t="str">
            <v>HI2549</v>
          </cell>
          <cell r="B353">
            <v>10006</v>
          </cell>
          <cell r="C353" t="str">
            <v>AGR2b_AGR3_box3</v>
          </cell>
          <cell r="D353" t="str">
            <v>B7</v>
          </cell>
          <cell r="E353">
            <v>100</v>
          </cell>
          <cell r="F353">
            <v>270</v>
          </cell>
        </row>
        <row r="354">
          <cell r="A354" t="str">
            <v>HI2573</v>
          </cell>
          <cell r="B354">
            <v>10037</v>
          </cell>
          <cell r="C354" t="str">
            <v>AGR2b_AGR3_box3</v>
          </cell>
          <cell r="D354" t="str">
            <v>B9</v>
          </cell>
          <cell r="E354">
            <v>100</v>
          </cell>
          <cell r="F354">
            <v>270</v>
          </cell>
        </row>
        <row r="355">
          <cell r="A355" t="str">
            <v>HI2574</v>
          </cell>
          <cell r="B355">
            <v>10038</v>
          </cell>
          <cell r="C355" t="str">
            <v>AGR2b_AGR3_box3</v>
          </cell>
          <cell r="D355" t="str">
            <v>C1</v>
          </cell>
          <cell r="E355">
            <v>100</v>
          </cell>
          <cell r="F355">
            <v>270</v>
          </cell>
        </row>
        <row r="356">
          <cell r="A356" t="str">
            <v>HI2576</v>
          </cell>
          <cell r="B356">
            <v>10039</v>
          </cell>
          <cell r="C356" t="str">
            <v>AGR2b_AGR3_box3</v>
          </cell>
          <cell r="D356" t="str">
            <v>C2</v>
          </cell>
          <cell r="E356">
            <v>100</v>
          </cell>
          <cell r="F356">
            <v>270</v>
          </cell>
        </row>
        <row r="357">
          <cell r="A357" t="str">
            <v>HI2578</v>
          </cell>
          <cell r="B357">
            <v>10022</v>
          </cell>
          <cell r="C357" t="str">
            <v>AGR2b_AGR3_box3</v>
          </cell>
          <cell r="D357" t="str">
            <v>C3</v>
          </cell>
          <cell r="E357">
            <v>100</v>
          </cell>
          <cell r="F357">
            <v>270</v>
          </cell>
        </row>
        <row r="358">
          <cell r="A358" t="str">
            <v>HI2579</v>
          </cell>
          <cell r="B358">
            <v>10023</v>
          </cell>
          <cell r="C358" t="str">
            <v>AGR2b_AGR3_box3</v>
          </cell>
          <cell r="D358" t="str">
            <v>C4</v>
          </cell>
          <cell r="E358">
            <v>200</v>
          </cell>
          <cell r="F358">
            <v>185</v>
          </cell>
        </row>
        <row r="359">
          <cell r="A359" t="str">
            <v>HI2581</v>
          </cell>
          <cell r="B359">
            <v>10024</v>
          </cell>
          <cell r="C359" t="str">
            <v>AGR2b_AGR3_box3</v>
          </cell>
          <cell r="D359" t="str">
            <v>C5</v>
          </cell>
          <cell r="E359">
            <v>200</v>
          </cell>
          <cell r="F359">
            <v>185</v>
          </cell>
        </row>
        <row r="360">
          <cell r="A360" t="str">
            <v>HI2582</v>
          </cell>
          <cell r="B360">
            <v>10025</v>
          </cell>
          <cell r="C360" t="str">
            <v>AGR2b_AGR3_box3</v>
          </cell>
          <cell r="D360" t="str">
            <v>C6</v>
          </cell>
          <cell r="E360">
            <v>100</v>
          </cell>
          <cell r="F360">
            <v>270</v>
          </cell>
        </row>
        <row r="361">
          <cell r="A361" t="str">
            <v>HI2583</v>
          </cell>
          <cell r="B361">
            <v>10026</v>
          </cell>
          <cell r="C361" t="str">
            <v>AGR2b_AGR3_box3</v>
          </cell>
          <cell r="D361" t="str">
            <v>C7</v>
          </cell>
          <cell r="E361">
            <v>100</v>
          </cell>
          <cell r="F361">
            <v>270</v>
          </cell>
        </row>
        <row r="362">
          <cell r="A362" t="str">
            <v>HI2584</v>
          </cell>
          <cell r="B362">
            <v>10027</v>
          </cell>
          <cell r="C362" t="str">
            <v>AGR2b_AGR3_box3</v>
          </cell>
          <cell r="D362" t="str">
            <v>C8</v>
          </cell>
          <cell r="E362">
            <v>100</v>
          </cell>
          <cell r="F362">
            <v>270</v>
          </cell>
        </row>
        <row r="363">
          <cell r="A363" t="str">
            <v>HI2587</v>
          </cell>
          <cell r="B363">
            <v>10034</v>
          </cell>
          <cell r="C363" t="str">
            <v>AGR2b_AGR3_box3</v>
          </cell>
          <cell r="D363" t="str">
            <v>C9</v>
          </cell>
          <cell r="E363">
            <v>200</v>
          </cell>
          <cell r="F363">
            <v>185</v>
          </cell>
        </row>
        <row r="364">
          <cell r="A364" t="str">
            <v>HI2588</v>
          </cell>
          <cell r="B364">
            <v>10035</v>
          </cell>
          <cell r="C364" t="str">
            <v>AGR2b_AGR3_box3</v>
          </cell>
          <cell r="D364" t="str">
            <v>D1</v>
          </cell>
          <cell r="E364">
            <v>200</v>
          </cell>
          <cell r="F364">
            <v>185</v>
          </cell>
        </row>
        <row r="365">
          <cell r="A365" t="str">
            <v>HI2591</v>
          </cell>
          <cell r="B365">
            <v>10036</v>
          </cell>
          <cell r="C365" t="str">
            <v>AGR2b_AGR3_box3</v>
          </cell>
          <cell r="D365" t="str">
            <v>D2</v>
          </cell>
          <cell r="E365">
            <v>200</v>
          </cell>
          <cell r="F365">
            <v>185</v>
          </cell>
        </row>
        <row r="366">
          <cell r="A366" t="str">
            <v>HI2599</v>
          </cell>
          <cell r="B366">
            <v>10047</v>
          </cell>
          <cell r="C366" t="str">
            <v>AGR2b_AGR3_box3</v>
          </cell>
          <cell r="D366" t="str">
            <v>D4</v>
          </cell>
          <cell r="E366">
            <v>200</v>
          </cell>
          <cell r="F366">
            <v>185</v>
          </cell>
        </row>
        <row r="367">
          <cell r="A367" t="str">
            <v>HI2600</v>
          </cell>
          <cell r="B367">
            <v>10048</v>
          </cell>
          <cell r="C367" t="str">
            <v>AGR2b_AGR3_box3</v>
          </cell>
          <cell r="D367" t="str">
            <v>D5</v>
          </cell>
          <cell r="E367">
            <v>200</v>
          </cell>
          <cell r="F367">
            <v>185</v>
          </cell>
        </row>
        <row r="368">
          <cell r="A368" t="str">
            <v>HI2602</v>
          </cell>
          <cell r="B368">
            <v>10046</v>
          </cell>
          <cell r="C368" t="str">
            <v>AGR2b_AGR3_box3</v>
          </cell>
          <cell r="D368" t="str">
            <v>D6</v>
          </cell>
          <cell r="E368">
            <v>200</v>
          </cell>
          <cell r="F368">
            <v>185</v>
          </cell>
        </row>
        <row r="369">
          <cell r="A369" t="str">
            <v>HI2607</v>
          </cell>
          <cell r="B369">
            <v>10049</v>
          </cell>
          <cell r="C369" t="str">
            <v>AGR2b_AGR3_box3</v>
          </cell>
          <cell r="D369" t="str">
            <v>D7</v>
          </cell>
          <cell r="E369">
            <v>100</v>
          </cell>
          <cell r="F369">
            <v>270</v>
          </cell>
        </row>
        <row r="370">
          <cell r="A370" t="str">
            <v>HI2608</v>
          </cell>
          <cell r="B370">
            <v>10050</v>
          </cell>
          <cell r="C370" t="str">
            <v>AGR2b_AGR3_box3</v>
          </cell>
          <cell r="D370" t="str">
            <v>D8</v>
          </cell>
          <cell r="E370">
            <v>100</v>
          </cell>
          <cell r="F370">
            <v>270</v>
          </cell>
        </row>
        <row r="371">
          <cell r="A371" t="str">
            <v>HI2611</v>
          </cell>
          <cell r="B371">
            <v>10051</v>
          </cell>
          <cell r="C371" t="str">
            <v>AGR2b_AGR3_box3</v>
          </cell>
          <cell r="D371" t="str">
            <v>D9</v>
          </cell>
          <cell r="E371">
            <v>100</v>
          </cell>
          <cell r="F371">
            <v>270</v>
          </cell>
        </row>
        <row r="372">
          <cell r="A372" t="str">
            <v>HI2612</v>
          </cell>
          <cell r="B372">
            <v>10040</v>
          </cell>
          <cell r="C372" t="str">
            <v>AGR2b_AGR3_box3</v>
          </cell>
          <cell r="D372" t="str">
            <v>E1</v>
          </cell>
          <cell r="E372">
            <v>100</v>
          </cell>
          <cell r="F372">
            <v>270</v>
          </cell>
        </row>
        <row r="373">
          <cell r="A373" t="str">
            <v>HI2613</v>
          </cell>
          <cell r="B373">
            <v>10041</v>
          </cell>
          <cell r="C373" t="str">
            <v>AGR2b_AGR3_box3</v>
          </cell>
          <cell r="D373" t="str">
            <v>E2</v>
          </cell>
          <cell r="E373">
            <v>100</v>
          </cell>
          <cell r="F373">
            <v>270</v>
          </cell>
        </row>
        <row r="374">
          <cell r="A374" t="str">
            <v>HI2615</v>
          </cell>
          <cell r="B374">
            <v>10042</v>
          </cell>
          <cell r="C374" t="str">
            <v>AGR2b_AGR3_box3</v>
          </cell>
          <cell r="D374" t="str">
            <v>E3</v>
          </cell>
          <cell r="E374">
            <v>100</v>
          </cell>
          <cell r="F374">
            <v>270</v>
          </cell>
        </row>
        <row r="375">
          <cell r="A375" t="str">
            <v>HI2625</v>
          </cell>
          <cell r="B375">
            <v>10052</v>
          </cell>
          <cell r="C375" t="str">
            <v>AGR2b_AGR3_box3</v>
          </cell>
          <cell r="D375" t="str">
            <v>E5</v>
          </cell>
          <cell r="E375">
            <v>100</v>
          </cell>
          <cell r="F375">
            <v>270</v>
          </cell>
        </row>
        <row r="376">
          <cell r="A376" t="str">
            <v>HI2626</v>
          </cell>
          <cell r="B376">
            <v>10053</v>
          </cell>
          <cell r="C376" t="str">
            <v>AGR2b_AGR3_box3</v>
          </cell>
          <cell r="D376" t="str">
            <v>E6</v>
          </cell>
          <cell r="E376">
            <v>100</v>
          </cell>
          <cell r="F376">
            <v>270</v>
          </cell>
        </row>
        <row r="377">
          <cell r="A377" t="str">
            <v>HI2628</v>
          </cell>
          <cell r="B377">
            <v>10054</v>
          </cell>
          <cell r="C377" t="str">
            <v>AGR2b_AGR3_box3</v>
          </cell>
          <cell r="D377" t="str">
            <v>E7</v>
          </cell>
          <cell r="E377">
            <v>100</v>
          </cell>
          <cell r="F377">
            <v>270</v>
          </cell>
        </row>
        <row r="378">
          <cell r="A378" t="str">
            <v>HI2638</v>
          </cell>
          <cell r="B378">
            <v>10007</v>
          </cell>
          <cell r="C378" t="str">
            <v>AGR2b_AGR3_box3</v>
          </cell>
          <cell r="D378" t="str">
            <v>E8</v>
          </cell>
          <cell r="E378">
            <v>100</v>
          </cell>
          <cell r="F378">
            <v>270</v>
          </cell>
        </row>
        <row r="379">
          <cell r="A379" t="str">
            <v>HI2639</v>
          </cell>
          <cell r="B379">
            <v>10008</v>
          </cell>
          <cell r="C379" t="str">
            <v>AGR2b_AGR3_box3</v>
          </cell>
          <cell r="D379" t="str">
            <v>E9</v>
          </cell>
          <cell r="E379">
            <v>100</v>
          </cell>
          <cell r="F379">
            <v>270</v>
          </cell>
        </row>
        <row r="380">
          <cell r="A380" t="str">
            <v>HI2642</v>
          </cell>
          <cell r="B380">
            <v>10009</v>
          </cell>
          <cell r="C380" t="str">
            <v>AGR2b_AGR3_box3</v>
          </cell>
          <cell r="D380" t="str">
            <v>F1</v>
          </cell>
          <cell r="E380">
            <v>100</v>
          </cell>
          <cell r="F380">
            <v>270</v>
          </cell>
        </row>
        <row r="381">
          <cell r="A381" t="str">
            <v>HI2650</v>
          </cell>
          <cell r="B381">
            <v>10013</v>
          </cell>
          <cell r="C381" t="str">
            <v>AGR2b_AGR3_box3</v>
          </cell>
          <cell r="D381" t="str">
            <v>F2</v>
          </cell>
          <cell r="E381">
            <v>200</v>
          </cell>
          <cell r="F381">
            <v>185</v>
          </cell>
        </row>
        <row r="382">
          <cell r="A382" t="str">
            <v>HI2651</v>
          </cell>
          <cell r="B382">
            <v>10014</v>
          </cell>
          <cell r="C382" t="str">
            <v>AGR2b_AGR3_box3</v>
          </cell>
          <cell r="D382" t="str">
            <v>F3</v>
          </cell>
          <cell r="E382">
            <v>200</v>
          </cell>
          <cell r="F382">
            <v>185</v>
          </cell>
        </row>
        <row r="383">
          <cell r="A383" t="str">
            <v>HI2653</v>
          </cell>
          <cell r="B383">
            <v>10015</v>
          </cell>
          <cell r="C383" t="str">
            <v>AGR2b_AGR3_box3</v>
          </cell>
          <cell r="D383" t="str">
            <v>F4</v>
          </cell>
          <cell r="E383">
            <v>200</v>
          </cell>
          <cell r="F383">
            <v>185</v>
          </cell>
        </row>
        <row r="384">
          <cell r="A384" t="str">
            <v>HI2655</v>
          </cell>
          <cell r="B384">
            <v>5071</v>
          </cell>
          <cell r="C384" t="str">
            <v>AGR2_boite5</v>
          </cell>
          <cell r="D384" t="str">
            <v>B4</v>
          </cell>
          <cell r="E384">
            <v>100</v>
          </cell>
          <cell r="F384">
            <v>300</v>
          </cell>
        </row>
        <row r="385">
          <cell r="A385" t="str">
            <v>HI2657</v>
          </cell>
          <cell r="B385">
            <v>5072</v>
          </cell>
          <cell r="C385" t="str">
            <v>AGR2_boite5</v>
          </cell>
          <cell r="D385" t="str">
            <v>B5</v>
          </cell>
          <cell r="E385">
            <v>100</v>
          </cell>
          <cell r="F385">
            <v>300</v>
          </cell>
        </row>
        <row r="386">
          <cell r="A386" t="str">
            <v>HI2658</v>
          </cell>
          <cell r="B386">
            <v>5073</v>
          </cell>
          <cell r="C386" t="str">
            <v>AGR2_boite5</v>
          </cell>
          <cell r="D386" t="str">
            <v>B6</v>
          </cell>
          <cell r="E386">
            <v>100</v>
          </cell>
          <cell r="F386">
            <v>300</v>
          </cell>
        </row>
        <row r="387">
          <cell r="A387" t="str">
            <v>HI2675</v>
          </cell>
          <cell r="B387">
            <v>10070</v>
          </cell>
          <cell r="C387" t="str">
            <v>AGR2b_AGR3_box3</v>
          </cell>
          <cell r="D387" t="str">
            <v>F6</v>
          </cell>
          <cell r="E387">
            <v>200</v>
          </cell>
          <cell r="F387">
            <v>185</v>
          </cell>
        </row>
        <row r="388">
          <cell r="A388" t="str">
            <v>HI2676</v>
          </cell>
          <cell r="B388">
            <v>10071</v>
          </cell>
          <cell r="C388" t="str">
            <v>AGR2b_AGR3_box3</v>
          </cell>
          <cell r="D388" t="str">
            <v>F7</v>
          </cell>
          <cell r="E388">
            <v>200</v>
          </cell>
          <cell r="F388">
            <v>185</v>
          </cell>
        </row>
        <row r="389">
          <cell r="A389" t="str">
            <v>HI2680</v>
          </cell>
          <cell r="B389">
            <v>10072</v>
          </cell>
          <cell r="C389" t="str">
            <v>AGR2b_AGR3_box3</v>
          </cell>
          <cell r="D389" t="str">
            <v>F8</v>
          </cell>
          <cell r="E389">
            <v>200</v>
          </cell>
          <cell r="F389">
            <v>185</v>
          </cell>
        </row>
        <row r="390">
          <cell r="A390" t="str">
            <v>HI2693</v>
          </cell>
          <cell r="B390">
            <v>5074</v>
          </cell>
          <cell r="C390" t="str">
            <v>AGR2_boite5</v>
          </cell>
          <cell r="D390" t="str">
            <v>B7</v>
          </cell>
          <cell r="E390">
            <v>100</v>
          </cell>
          <cell r="F390">
            <v>300</v>
          </cell>
        </row>
        <row r="391">
          <cell r="A391" t="str">
            <v>HI2694</v>
          </cell>
          <cell r="B391">
            <v>5075</v>
          </cell>
          <cell r="C391" t="str">
            <v>AGR2_boite5</v>
          </cell>
          <cell r="D391" t="str">
            <v>B8</v>
          </cell>
          <cell r="E391">
            <v>100</v>
          </cell>
          <cell r="F391">
            <v>300</v>
          </cell>
        </row>
        <row r="392">
          <cell r="A392" t="str">
            <v>HI2695</v>
          </cell>
          <cell r="B392">
            <v>5076</v>
          </cell>
          <cell r="C392" t="str">
            <v>AGR2_boite5</v>
          </cell>
          <cell r="D392" t="str">
            <v>B9</v>
          </cell>
          <cell r="E392">
            <v>100</v>
          </cell>
          <cell r="F392">
            <v>300</v>
          </cell>
        </row>
        <row r="393">
          <cell r="A393" t="str">
            <v>HI2707</v>
          </cell>
          <cell r="B393">
            <v>5077</v>
          </cell>
          <cell r="C393" t="str">
            <v>AGR2_boite5</v>
          </cell>
          <cell r="D393" t="str">
            <v>C1</v>
          </cell>
          <cell r="E393">
            <v>100</v>
          </cell>
          <cell r="F393">
            <v>300</v>
          </cell>
        </row>
        <row r="394">
          <cell r="A394" t="str">
            <v>HI2708</v>
          </cell>
          <cell r="B394">
            <v>5078</v>
          </cell>
          <cell r="C394" t="str">
            <v>AGR2_boite5</v>
          </cell>
          <cell r="D394" t="str">
            <v>C2</v>
          </cell>
          <cell r="E394">
            <v>100</v>
          </cell>
          <cell r="F394">
            <v>300</v>
          </cell>
        </row>
        <row r="395">
          <cell r="A395" t="str">
            <v>HI2710</v>
          </cell>
          <cell r="B395">
            <v>5079</v>
          </cell>
          <cell r="C395" t="str">
            <v>AGR2_boite5</v>
          </cell>
          <cell r="D395" t="str">
            <v>C3</v>
          </cell>
          <cell r="E395">
            <v>100</v>
          </cell>
          <cell r="F395">
            <v>300</v>
          </cell>
        </row>
        <row r="396">
          <cell r="A396" t="str">
            <v>HI2752</v>
          </cell>
          <cell r="B396">
            <v>10058</v>
          </cell>
          <cell r="C396" t="str">
            <v>AGR2b_AGR3_box3</v>
          </cell>
          <cell r="D396" t="str">
            <v>G6</v>
          </cell>
          <cell r="E396">
            <v>100</v>
          </cell>
          <cell r="F396">
            <v>270</v>
          </cell>
        </row>
        <row r="397">
          <cell r="A397" t="str">
            <v>HI2758</v>
          </cell>
          <cell r="B397">
            <v>10082</v>
          </cell>
          <cell r="C397" t="str">
            <v>AGR2b_AGR3_box3</v>
          </cell>
          <cell r="D397" t="str">
            <v>G7</v>
          </cell>
          <cell r="E397">
            <v>100</v>
          </cell>
          <cell r="F397">
            <v>270</v>
          </cell>
        </row>
        <row r="398">
          <cell r="A398" t="str">
            <v>HI2759</v>
          </cell>
          <cell r="B398">
            <v>10084</v>
          </cell>
          <cell r="C398" t="str">
            <v>AGR2b_AGR3_box3</v>
          </cell>
          <cell r="D398" t="str">
            <v>G8</v>
          </cell>
          <cell r="E398">
            <v>100</v>
          </cell>
          <cell r="F398">
            <v>270</v>
          </cell>
        </row>
        <row r="399">
          <cell r="A399" t="str">
            <v>HI2776</v>
          </cell>
          <cell r="B399">
            <v>10011</v>
          </cell>
          <cell r="C399" t="str">
            <v>AGR2b_AGR3_box3</v>
          </cell>
          <cell r="D399" t="str">
            <v>H4</v>
          </cell>
          <cell r="E399">
            <v>100</v>
          </cell>
          <cell r="F399">
            <v>270</v>
          </cell>
        </row>
        <row r="400">
          <cell r="A400" t="str">
            <v>HI2784</v>
          </cell>
          <cell r="B400">
            <v>10093</v>
          </cell>
          <cell r="C400" t="str">
            <v>AGR2b_AGR3_box3</v>
          </cell>
          <cell r="D400" t="str">
            <v>H5</v>
          </cell>
          <cell r="E400">
            <v>100</v>
          </cell>
          <cell r="F400">
            <v>270</v>
          </cell>
        </row>
        <row r="401">
          <cell r="A401" t="str">
            <v>HI2785</v>
          </cell>
          <cell r="B401">
            <v>10092</v>
          </cell>
          <cell r="C401" t="str">
            <v>AGR2b_AGR3_box3</v>
          </cell>
          <cell r="D401" t="str">
            <v>H6</v>
          </cell>
          <cell r="E401">
            <v>100</v>
          </cell>
          <cell r="F401">
            <v>270</v>
          </cell>
        </row>
        <row r="402">
          <cell r="A402" t="str">
            <v>HI2786</v>
          </cell>
          <cell r="B402">
            <v>10091</v>
          </cell>
          <cell r="C402" t="str">
            <v>AGR2b_AGR3_box3</v>
          </cell>
          <cell r="D402" t="str">
            <v>H7</v>
          </cell>
          <cell r="E402">
            <v>100</v>
          </cell>
          <cell r="F402">
            <v>270</v>
          </cell>
        </row>
        <row r="403">
          <cell r="A403" t="str">
            <v>HI2790</v>
          </cell>
          <cell r="B403">
            <v>10083</v>
          </cell>
          <cell r="C403" t="str">
            <v>AGR2b_AGR3_box3</v>
          </cell>
          <cell r="D403" t="str">
            <v>H8</v>
          </cell>
          <cell r="E403">
            <v>100</v>
          </cell>
          <cell r="F403">
            <v>270</v>
          </cell>
        </row>
        <row r="404">
          <cell r="A404" t="str">
            <v>HI2827</v>
          </cell>
          <cell r="B404">
            <v>10075</v>
          </cell>
          <cell r="C404" t="str">
            <v>AGR2b_AGR3_box3</v>
          </cell>
          <cell r="D404" t="str">
            <v>I3</v>
          </cell>
          <cell r="E404">
            <v>100</v>
          </cell>
          <cell r="F404">
            <v>270</v>
          </cell>
        </row>
        <row r="405">
          <cell r="A405" t="str">
            <v>HI2829</v>
          </cell>
          <cell r="B405">
            <v>10074</v>
          </cell>
          <cell r="C405" t="str">
            <v>AGR2b_AGR3_box3</v>
          </cell>
          <cell r="D405" t="str">
            <v>I4</v>
          </cell>
          <cell r="E405">
            <v>100</v>
          </cell>
          <cell r="F405">
            <v>270</v>
          </cell>
        </row>
        <row r="406">
          <cell r="A406" t="str">
            <v>HI2830</v>
          </cell>
          <cell r="B406">
            <v>10073</v>
          </cell>
          <cell r="C406" t="str">
            <v>AGR2b_AGR3_box3</v>
          </cell>
          <cell r="D406" t="str">
            <v>I5</v>
          </cell>
          <cell r="E406">
            <v>100</v>
          </cell>
          <cell r="F406">
            <v>270</v>
          </cell>
        </row>
        <row r="407">
          <cell r="A407" t="str">
            <v>HI2832</v>
          </cell>
          <cell r="B407">
            <v>10060</v>
          </cell>
          <cell r="C407" t="str">
            <v>AGR2b_AGR3_box3</v>
          </cell>
          <cell r="D407" t="str">
            <v>I6</v>
          </cell>
          <cell r="E407">
            <v>100</v>
          </cell>
          <cell r="F407">
            <v>270</v>
          </cell>
        </row>
        <row r="408">
          <cell r="A408" t="str">
            <v>HI2833</v>
          </cell>
          <cell r="B408">
            <v>10059</v>
          </cell>
          <cell r="C408" t="str">
            <v>AGR2b_AGR3_box3</v>
          </cell>
          <cell r="D408" t="str">
            <v>I7</v>
          </cell>
          <cell r="E408">
            <v>100</v>
          </cell>
          <cell r="F408">
            <v>270</v>
          </cell>
        </row>
        <row r="409">
          <cell r="A409" t="str">
            <v>HI2843</v>
          </cell>
          <cell r="B409">
            <v>10102</v>
          </cell>
          <cell r="C409" t="str">
            <v>AGR2b_AGR3_box3</v>
          </cell>
          <cell r="D409" t="str">
            <v>I9</v>
          </cell>
          <cell r="E409">
            <v>100</v>
          </cell>
          <cell r="F409">
            <v>270</v>
          </cell>
        </row>
        <row r="410">
          <cell r="A410" t="str">
            <v>HI2844</v>
          </cell>
          <cell r="B410">
            <v>10100</v>
          </cell>
          <cell r="C410" t="str">
            <v>AGR2b_AGR3_box4</v>
          </cell>
          <cell r="D410" t="str">
            <v>A1</v>
          </cell>
          <cell r="E410">
            <v>100</v>
          </cell>
          <cell r="F410">
            <v>270</v>
          </cell>
        </row>
        <row r="411">
          <cell r="A411" t="str">
            <v>HI2845</v>
          </cell>
          <cell r="B411">
            <v>10101</v>
          </cell>
          <cell r="C411" t="str">
            <v>AGR2b_AGR3_box4</v>
          </cell>
          <cell r="D411" t="str">
            <v>A2</v>
          </cell>
          <cell r="E411">
            <v>100</v>
          </cell>
          <cell r="F411">
            <v>270</v>
          </cell>
        </row>
        <row r="412">
          <cell r="A412" t="str">
            <v>HI2870</v>
          </cell>
          <cell r="B412">
            <v>10114</v>
          </cell>
          <cell r="C412" t="str">
            <v>AGR2b_AGR3_box4</v>
          </cell>
          <cell r="D412" t="str">
            <v>A7</v>
          </cell>
          <cell r="E412">
            <v>100</v>
          </cell>
          <cell r="F412">
            <v>270</v>
          </cell>
        </row>
        <row r="413">
          <cell r="A413" t="str">
            <v>HI2872</v>
          </cell>
          <cell r="B413">
            <v>10113</v>
          </cell>
          <cell r="C413" t="str">
            <v>AGR2b_AGR3_box4</v>
          </cell>
          <cell r="D413" t="str">
            <v>A8</v>
          </cell>
          <cell r="E413">
            <v>100</v>
          </cell>
          <cell r="F413">
            <v>270</v>
          </cell>
        </row>
        <row r="414">
          <cell r="A414" t="str">
            <v>HI2873</v>
          </cell>
          <cell r="B414">
            <v>10112</v>
          </cell>
          <cell r="C414" t="str">
            <v>AGR2b_AGR3_box4</v>
          </cell>
          <cell r="D414" t="str">
            <v>A9</v>
          </cell>
          <cell r="E414">
            <v>100</v>
          </cell>
          <cell r="F414">
            <v>270</v>
          </cell>
        </row>
        <row r="415">
          <cell r="A415" t="str">
            <v>HI2874</v>
          </cell>
          <cell r="B415">
            <v>10108</v>
          </cell>
          <cell r="C415" t="str">
            <v>AGR2b_AGR3_box4</v>
          </cell>
          <cell r="D415" t="str">
            <v>B1</v>
          </cell>
          <cell r="E415">
            <v>100</v>
          </cell>
          <cell r="F415">
            <v>270</v>
          </cell>
        </row>
        <row r="416">
          <cell r="A416" t="str">
            <v>HI2875</v>
          </cell>
          <cell r="B416">
            <v>10107</v>
          </cell>
          <cell r="C416" t="str">
            <v>AGR2b_AGR3_box4</v>
          </cell>
          <cell r="D416" t="str">
            <v>B2</v>
          </cell>
          <cell r="E416">
            <v>100</v>
          </cell>
          <cell r="F416">
            <v>270</v>
          </cell>
        </row>
        <row r="417">
          <cell r="A417" t="str">
            <v>HI2876</v>
          </cell>
          <cell r="B417">
            <v>10106</v>
          </cell>
          <cell r="C417" t="str">
            <v>AGR2b_AGR3_box4</v>
          </cell>
          <cell r="D417" t="str">
            <v>B3</v>
          </cell>
          <cell r="E417">
            <v>100</v>
          </cell>
          <cell r="F417">
            <v>270</v>
          </cell>
        </row>
        <row r="418">
          <cell r="A418" t="str">
            <v>HI2877</v>
          </cell>
          <cell r="B418">
            <v>10068</v>
          </cell>
          <cell r="C418" t="str">
            <v>AGR2b_AGR3_box4</v>
          </cell>
          <cell r="D418" t="str">
            <v>B4</v>
          </cell>
          <cell r="E418">
            <v>100</v>
          </cell>
          <cell r="F418">
            <v>270</v>
          </cell>
        </row>
        <row r="419">
          <cell r="A419" t="str">
            <v>HI2878</v>
          </cell>
          <cell r="B419">
            <v>10067</v>
          </cell>
          <cell r="C419" t="str">
            <v>AGR2b_AGR3_box4</v>
          </cell>
          <cell r="D419" t="str">
            <v>B5</v>
          </cell>
          <cell r="E419">
            <v>100</v>
          </cell>
          <cell r="F419">
            <v>270</v>
          </cell>
        </row>
        <row r="420">
          <cell r="A420" t="str">
            <v>HI2880</v>
          </cell>
          <cell r="B420">
            <v>10069</v>
          </cell>
          <cell r="C420" t="str">
            <v>AGR2b_AGR3_box4</v>
          </cell>
          <cell r="D420" t="str">
            <v>B6</v>
          </cell>
          <cell r="E420">
            <v>100</v>
          </cell>
          <cell r="F420">
            <v>270</v>
          </cell>
        </row>
        <row r="421">
          <cell r="A421" t="str">
            <v>HI2896</v>
          </cell>
          <cell r="B421">
            <v>10016</v>
          </cell>
          <cell r="C421" t="str">
            <v>AGR2b_AGR3_box4</v>
          </cell>
          <cell r="D421" t="str">
            <v>B8</v>
          </cell>
          <cell r="E421">
            <v>100</v>
          </cell>
          <cell r="F421">
            <v>270</v>
          </cell>
        </row>
        <row r="422">
          <cell r="A422" t="str">
            <v>HI2897</v>
          </cell>
          <cell r="B422">
            <v>10017</v>
          </cell>
          <cell r="C422" t="str">
            <v>AGR2b_AGR3_box4</v>
          </cell>
          <cell r="D422" t="str">
            <v>B9</v>
          </cell>
          <cell r="E422">
            <v>100</v>
          </cell>
          <cell r="F422">
            <v>270</v>
          </cell>
        </row>
        <row r="423">
          <cell r="A423" t="str">
            <v>HI2898</v>
          </cell>
          <cell r="B423">
            <v>10018</v>
          </cell>
          <cell r="C423" t="str">
            <v>AGR2b_AGR3_box4</v>
          </cell>
          <cell r="D423" t="str">
            <v>C1</v>
          </cell>
          <cell r="E423">
            <v>100</v>
          </cell>
          <cell r="F423">
            <v>270</v>
          </cell>
        </row>
        <row r="424">
          <cell r="A424" t="str">
            <v>HI2900</v>
          </cell>
          <cell r="B424">
            <v>9995</v>
          </cell>
          <cell r="C424" t="str">
            <v>AGR2b_AGR3_box4</v>
          </cell>
          <cell r="D424" t="str">
            <v>C2</v>
          </cell>
          <cell r="E424">
            <v>100</v>
          </cell>
          <cell r="F424">
            <v>270</v>
          </cell>
        </row>
        <row r="425">
          <cell r="A425" t="str">
            <v>HI2902</v>
          </cell>
          <cell r="B425">
            <v>10055</v>
          </cell>
          <cell r="C425" t="str">
            <v>AGR2b_AGR3_box4</v>
          </cell>
          <cell r="D425" t="str">
            <v>C3</v>
          </cell>
          <cell r="E425">
            <v>100</v>
          </cell>
          <cell r="F425">
            <v>270</v>
          </cell>
        </row>
        <row r="426">
          <cell r="A426" t="str">
            <v>HI2903</v>
          </cell>
          <cell r="B426">
            <v>10056</v>
          </cell>
          <cell r="C426" t="str">
            <v>AGR2b_AGR3_box4</v>
          </cell>
          <cell r="D426" t="str">
            <v>C4</v>
          </cell>
          <cell r="E426">
            <v>100</v>
          </cell>
          <cell r="F426">
            <v>270</v>
          </cell>
        </row>
        <row r="427">
          <cell r="A427" t="str">
            <v>HI2906</v>
          </cell>
          <cell r="B427">
            <v>9997</v>
          </cell>
          <cell r="C427" t="str">
            <v>AGR2b_AGR3_box4</v>
          </cell>
          <cell r="D427" t="str">
            <v>C5</v>
          </cell>
          <cell r="E427">
            <v>100</v>
          </cell>
          <cell r="F427">
            <v>270</v>
          </cell>
        </row>
        <row r="428">
          <cell r="A428" t="str">
            <v>HI2907</v>
          </cell>
          <cell r="B428">
            <v>9996</v>
          </cell>
          <cell r="C428" t="str">
            <v>AGR2b_AGR3_box4</v>
          </cell>
          <cell r="D428" t="str">
            <v>C6</v>
          </cell>
          <cell r="E428">
            <v>100</v>
          </cell>
          <cell r="F428">
            <v>270</v>
          </cell>
        </row>
        <row r="429">
          <cell r="A429" t="str">
            <v>HI2912</v>
          </cell>
          <cell r="B429">
            <v>10109</v>
          </cell>
          <cell r="C429" t="str">
            <v>AGR2b_AGR3_box4</v>
          </cell>
          <cell r="D429" t="str">
            <v>C7</v>
          </cell>
          <cell r="E429">
            <v>100</v>
          </cell>
          <cell r="F429">
            <v>270</v>
          </cell>
        </row>
        <row r="430">
          <cell r="A430" t="str">
            <v>HI2913</v>
          </cell>
          <cell r="B430">
            <v>10111</v>
          </cell>
          <cell r="C430" t="str">
            <v>AGR2b_AGR3_box4</v>
          </cell>
          <cell r="D430" t="str">
            <v>C8</v>
          </cell>
          <cell r="E430">
            <v>100</v>
          </cell>
          <cell r="F430">
            <v>270</v>
          </cell>
        </row>
        <row r="431">
          <cell r="A431" t="str">
            <v>HI2924</v>
          </cell>
          <cell r="B431">
            <v>10057</v>
          </cell>
          <cell r="C431" t="str">
            <v>AGR2b_AGR3_box4</v>
          </cell>
          <cell r="D431" t="str">
            <v>C9</v>
          </cell>
          <cell r="E431">
            <v>100</v>
          </cell>
          <cell r="F431">
            <v>270</v>
          </cell>
        </row>
        <row r="432">
          <cell r="A432" t="str">
            <v>HI2929</v>
          </cell>
          <cell r="B432">
            <v>10110</v>
          </cell>
          <cell r="C432" t="str">
            <v>AGR2b_AGR3_box4</v>
          </cell>
          <cell r="D432" t="str">
            <v>D1</v>
          </cell>
          <cell r="E432">
            <v>100</v>
          </cell>
          <cell r="F432">
            <v>270</v>
          </cell>
        </row>
        <row r="433">
          <cell r="A433" t="str">
            <v>HI2940</v>
          </cell>
          <cell r="B433">
            <v>10122</v>
          </cell>
          <cell r="C433" t="str">
            <v>AGR2b_AGR3_box4</v>
          </cell>
          <cell r="D433" t="str">
            <v>D3</v>
          </cell>
          <cell r="E433">
            <v>100</v>
          </cell>
          <cell r="F433">
            <v>270</v>
          </cell>
        </row>
        <row r="434">
          <cell r="A434" t="str">
            <v>HI2942</v>
          </cell>
          <cell r="B434">
            <v>10123</v>
          </cell>
          <cell r="C434" t="str">
            <v>AGR2b_AGR3_box4</v>
          </cell>
          <cell r="D434" t="str">
            <v>D4</v>
          </cell>
          <cell r="E434">
            <v>100</v>
          </cell>
          <cell r="F434">
            <v>270</v>
          </cell>
        </row>
        <row r="435">
          <cell r="A435" t="str">
            <v>HI2943</v>
          </cell>
          <cell r="B435">
            <v>10121</v>
          </cell>
          <cell r="C435" t="str">
            <v>AGR2b_AGR3_box4</v>
          </cell>
          <cell r="D435" t="str">
            <v>D5</v>
          </cell>
          <cell r="E435">
            <v>100</v>
          </cell>
          <cell r="F435">
            <v>270</v>
          </cell>
        </row>
        <row r="436">
          <cell r="A436" t="str">
            <v>HI2946</v>
          </cell>
          <cell r="B436">
            <v>10118</v>
          </cell>
          <cell r="C436" t="str">
            <v>AGR2b_AGR3_box4</v>
          </cell>
          <cell r="D436" t="str">
            <v>D6</v>
          </cell>
          <cell r="E436">
            <v>100</v>
          </cell>
          <cell r="F436">
            <v>270</v>
          </cell>
        </row>
        <row r="437">
          <cell r="A437" t="str">
            <v>HI2948</v>
          </cell>
          <cell r="B437">
            <v>10119</v>
          </cell>
          <cell r="C437" t="str">
            <v>AGR2b_AGR3_box4</v>
          </cell>
          <cell r="D437" t="str">
            <v>D7</v>
          </cell>
          <cell r="E437">
            <v>100</v>
          </cell>
          <cell r="F437">
            <v>270</v>
          </cell>
        </row>
        <row r="438">
          <cell r="A438" t="str">
            <v>HI2949</v>
          </cell>
          <cell r="B438">
            <v>10120</v>
          </cell>
          <cell r="C438" t="str">
            <v>AGR2b_AGR3_box4</v>
          </cell>
          <cell r="D438" t="str">
            <v>D8</v>
          </cell>
          <cell r="E438">
            <v>100</v>
          </cell>
          <cell r="F438">
            <v>270</v>
          </cell>
        </row>
        <row r="439">
          <cell r="A439" t="str">
            <v>HI2977</v>
          </cell>
          <cell r="B439">
            <v>10086</v>
          </cell>
          <cell r="C439" t="str">
            <v>AGR2b_AGR3_box4</v>
          </cell>
          <cell r="D439" t="str">
            <v>E1</v>
          </cell>
          <cell r="E439">
            <v>100</v>
          </cell>
          <cell r="F439">
            <v>270</v>
          </cell>
        </row>
        <row r="440">
          <cell r="A440" t="str">
            <v>HI2978</v>
          </cell>
          <cell r="B440">
            <v>10085</v>
          </cell>
          <cell r="C440" t="str">
            <v>AGR2b_AGR3_box4</v>
          </cell>
          <cell r="D440" t="str">
            <v>E2</v>
          </cell>
          <cell r="E440">
            <v>100</v>
          </cell>
          <cell r="F440">
            <v>270</v>
          </cell>
        </row>
        <row r="441">
          <cell r="A441" t="str">
            <v>HI2986</v>
          </cell>
          <cell r="B441">
            <v>10087</v>
          </cell>
          <cell r="C441" t="str">
            <v>AGR2b_AGR3_box4</v>
          </cell>
          <cell r="D441" t="str">
            <v>E3</v>
          </cell>
          <cell r="E441">
            <v>100</v>
          </cell>
          <cell r="F441">
            <v>270</v>
          </cell>
        </row>
        <row r="442">
          <cell r="A442" t="str">
            <v>HI2987</v>
          </cell>
          <cell r="B442">
            <v>10032</v>
          </cell>
          <cell r="C442" t="str">
            <v>AGR2b_AGR3_box4</v>
          </cell>
          <cell r="D442" t="str">
            <v>E4</v>
          </cell>
          <cell r="E442">
            <v>100</v>
          </cell>
          <cell r="F442">
            <v>270</v>
          </cell>
        </row>
        <row r="443">
          <cell r="A443" t="str">
            <v>HI2988</v>
          </cell>
          <cell r="B443">
            <v>10031</v>
          </cell>
          <cell r="C443" t="str">
            <v>AGR2b_AGR3_box4</v>
          </cell>
          <cell r="D443" t="str">
            <v>E5</v>
          </cell>
          <cell r="E443">
            <v>100</v>
          </cell>
          <cell r="F443">
            <v>270</v>
          </cell>
        </row>
        <row r="444">
          <cell r="A444" t="str">
            <v>HI2996</v>
          </cell>
          <cell r="B444">
            <v>10033</v>
          </cell>
          <cell r="C444" t="str">
            <v>AGR2b_AGR3_box4</v>
          </cell>
          <cell r="D444" t="str">
            <v>E6</v>
          </cell>
          <cell r="E444">
            <v>100</v>
          </cell>
          <cell r="F444">
            <v>270</v>
          </cell>
        </row>
        <row r="445">
          <cell r="A445" t="str">
            <v>HI3043</v>
          </cell>
          <cell r="B445">
            <v>10128</v>
          </cell>
          <cell r="C445" t="str">
            <v>AGR2b_AGR3_box4</v>
          </cell>
          <cell r="D445" t="str">
            <v>E9</v>
          </cell>
          <cell r="E445">
            <v>100</v>
          </cell>
          <cell r="F445">
            <v>270</v>
          </cell>
        </row>
        <row r="446">
          <cell r="A446" t="str">
            <v>HI3044</v>
          </cell>
          <cell r="B446">
            <v>10127</v>
          </cell>
          <cell r="C446" t="str">
            <v>AGR2b_AGR3_box4</v>
          </cell>
          <cell r="D446" t="str">
            <v>F1</v>
          </cell>
          <cell r="E446">
            <v>100</v>
          </cell>
          <cell r="F446">
            <v>270</v>
          </cell>
        </row>
        <row r="447">
          <cell r="A447" t="str">
            <v>HI3046</v>
          </cell>
          <cell r="B447">
            <v>10129</v>
          </cell>
          <cell r="C447" t="str">
            <v>AGR2b_AGR3_box4</v>
          </cell>
          <cell r="D447" t="str">
            <v>F2</v>
          </cell>
          <cell r="E447">
            <v>100</v>
          </cell>
          <cell r="F447">
            <v>270</v>
          </cell>
        </row>
        <row r="448">
          <cell r="A448" t="str">
            <v>HI3074</v>
          </cell>
          <cell r="B448">
            <v>10078</v>
          </cell>
          <cell r="C448" t="str">
            <v>AGR2b_AGR3_box4</v>
          </cell>
          <cell r="D448" t="str">
            <v>F3</v>
          </cell>
          <cell r="E448">
            <v>100</v>
          </cell>
          <cell r="F448">
            <v>270</v>
          </cell>
        </row>
        <row r="449">
          <cell r="A449" t="str">
            <v>HI3075</v>
          </cell>
          <cell r="B449">
            <v>10076</v>
          </cell>
          <cell r="C449" t="str">
            <v>AGR2b_AGR3_box4</v>
          </cell>
          <cell r="D449" t="str">
            <v>F4</v>
          </cell>
          <cell r="E449">
            <v>100</v>
          </cell>
          <cell r="F449">
            <v>270</v>
          </cell>
        </row>
        <row r="450">
          <cell r="A450" t="str">
            <v>HI3076</v>
          </cell>
          <cell r="B450">
            <v>10089</v>
          </cell>
          <cell r="C450" t="str">
            <v>AGR2b_AGR3_box4</v>
          </cell>
          <cell r="D450" t="str">
            <v>F5</v>
          </cell>
          <cell r="E450">
            <v>100</v>
          </cell>
          <cell r="F450">
            <v>270</v>
          </cell>
        </row>
        <row r="451">
          <cell r="A451" t="str">
            <v>HI3077</v>
          </cell>
          <cell r="B451">
            <v>10077</v>
          </cell>
          <cell r="C451" t="str">
            <v>AGR2b_AGR3_box4</v>
          </cell>
          <cell r="D451" t="str">
            <v>F6</v>
          </cell>
          <cell r="E451">
            <v>100</v>
          </cell>
          <cell r="F451">
            <v>270</v>
          </cell>
        </row>
        <row r="452">
          <cell r="A452" t="str">
            <v>HI3078</v>
          </cell>
          <cell r="B452">
            <v>10088</v>
          </cell>
          <cell r="C452" t="str">
            <v>AGR2b_AGR3_box4</v>
          </cell>
          <cell r="D452" t="str">
            <v>F7</v>
          </cell>
          <cell r="E452">
            <v>100</v>
          </cell>
          <cell r="F452">
            <v>270</v>
          </cell>
        </row>
        <row r="453">
          <cell r="A453" t="str">
            <v>HI3080</v>
          </cell>
          <cell r="B453">
            <v>10090</v>
          </cell>
          <cell r="C453" t="str">
            <v>AGR2b_AGR3_box4</v>
          </cell>
          <cell r="D453" t="str">
            <v>F8</v>
          </cell>
          <cell r="E453">
            <v>100</v>
          </cell>
          <cell r="F453">
            <v>270</v>
          </cell>
        </row>
        <row r="454">
          <cell r="A454" t="str">
            <v>HI3089</v>
          </cell>
          <cell r="B454">
            <v>9998</v>
          </cell>
          <cell r="C454" t="str">
            <v>AGR2b_AGR3_box4</v>
          </cell>
          <cell r="D454" t="str">
            <v>G1</v>
          </cell>
          <cell r="E454">
            <v>100</v>
          </cell>
          <cell r="F454">
            <v>270</v>
          </cell>
        </row>
        <row r="455">
          <cell r="A455" t="str">
            <v>HI3090</v>
          </cell>
          <cell r="B455">
            <v>9999</v>
          </cell>
          <cell r="C455" t="str">
            <v>AGR2b_AGR3_box4</v>
          </cell>
          <cell r="D455" t="str">
            <v>G2</v>
          </cell>
          <cell r="E455">
            <v>100</v>
          </cell>
          <cell r="F455">
            <v>270</v>
          </cell>
        </row>
        <row r="456">
          <cell r="A456" t="str">
            <v>HI3093</v>
          </cell>
          <cell r="B456">
            <v>10000</v>
          </cell>
          <cell r="C456" t="str">
            <v>AGR2b_AGR3_box4</v>
          </cell>
          <cell r="D456" t="str">
            <v>G3</v>
          </cell>
          <cell r="E456">
            <v>100</v>
          </cell>
          <cell r="F456">
            <v>270</v>
          </cell>
        </row>
        <row r="457">
          <cell r="A457" t="str">
            <v>HI3098</v>
          </cell>
          <cell r="B457">
            <v>10002</v>
          </cell>
          <cell r="C457" t="str">
            <v>AGR2b_AGR3_box4</v>
          </cell>
          <cell r="D457" t="str">
            <v>G4</v>
          </cell>
          <cell r="E457">
            <v>100</v>
          </cell>
          <cell r="F457">
            <v>270</v>
          </cell>
        </row>
        <row r="458">
          <cell r="A458" t="str">
            <v>HI3099</v>
          </cell>
          <cell r="B458">
            <v>10003</v>
          </cell>
          <cell r="C458" t="str">
            <v>AGR2b_AGR3_box4</v>
          </cell>
          <cell r="D458" t="str">
            <v>G5</v>
          </cell>
          <cell r="E458">
            <v>100</v>
          </cell>
          <cell r="F458">
            <v>270</v>
          </cell>
        </row>
        <row r="459">
          <cell r="A459" t="str">
            <v>HI3106</v>
          </cell>
          <cell r="B459">
            <v>10001</v>
          </cell>
          <cell r="C459" t="str">
            <v>AGR2b_AGR3_box4</v>
          </cell>
          <cell r="D459" t="str">
            <v>G6</v>
          </cell>
          <cell r="E459">
            <v>100</v>
          </cell>
          <cell r="F459">
            <v>270</v>
          </cell>
        </row>
        <row r="460">
          <cell r="A460" t="str">
            <v>HI3107</v>
          </cell>
          <cell r="B460">
            <v>10045</v>
          </cell>
          <cell r="C460" t="str">
            <v>AGR2b_AGR3_box4</v>
          </cell>
          <cell r="D460" t="str">
            <v>G7</v>
          </cell>
          <cell r="E460">
            <v>100</v>
          </cell>
          <cell r="F460">
            <v>270</v>
          </cell>
        </row>
        <row r="461">
          <cell r="A461" t="str">
            <v>HI3127</v>
          </cell>
          <cell r="B461">
            <v>10117</v>
          </cell>
          <cell r="C461" t="str">
            <v>AGR2b_AGR3_box4</v>
          </cell>
          <cell r="D461" t="str">
            <v>H1</v>
          </cell>
          <cell r="E461">
            <v>100</v>
          </cell>
          <cell r="F461">
            <v>270</v>
          </cell>
        </row>
        <row r="462">
          <cell r="A462" t="str">
            <v>HI3129</v>
          </cell>
          <cell r="B462">
            <v>10140</v>
          </cell>
          <cell r="C462" t="str">
            <v>AGR2b_AGR3_box4</v>
          </cell>
          <cell r="D462" t="str">
            <v>H2</v>
          </cell>
          <cell r="E462">
            <v>100</v>
          </cell>
          <cell r="F462">
            <v>270</v>
          </cell>
        </row>
        <row r="463">
          <cell r="A463" t="str">
            <v>HI3130</v>
          </cell>
          <cell r="B463">
            <v>10141</v>
          </cell>
          <cell r="C463" t="str">
            <v>AGR2b_AGR3_box4</v>
          </cell>
          <cell r="D463" t="str">
            <v>H3</v>
          </cell>
          <cell r="E463">
            <v>100</v>
          </cell>
          <cell r="F463">
            <v>270</v>
          </cell>
        </row>
        <row r="464">
          <cell r="A464" t="str">
            <v>HI3133</v>
          </cell>
          <cell r="B464">
            <v>10115</v>
          </cell>
          <cell r="C464" t="str">
            <v>AGR2b_AGR3_box4</v>
          </cell>
          <cell r="D464" t="str">
            <v>H4</v>
          </cell>
          <cell r="E464">
            <v>100</v>
          </cell>
          <cell r="F464">
            <v>270</v>
          </cell>
        </row>
        <row r="465">
          <cell r="A465" t="str">
            <v>HI3134</v>
          </cell>
          <cell r="B465">
            <v>10116</v>
          </cell>
          <cell r="C465" t="str">
            <v>AGR2b_AGR3_box4</v>
          </cell>
          <cell r="D465" t="str">
            <v>H5</v>
          </cell>
          <cell r="E465">
            <v>100</v>
          </cell>
          <cell r="F465">
            <v>270</v>
          </cell>
        </row>
        <row r="466">
          <cell r="A466" t="str">
            <v>HI3135</v>
          </cell>
          <cell r="B466">
            <v>10139</v>
          </cell>
          <cell r="C466" t="str">
            <v>AGR2b_AGR3_box4</v>
          </cell>
          <cell r="D466" t="str">
            <v>H6</v>
          </cell>
          <cell r="E466">
            <v>100</v>
          </cell>
          <cell r="F466">
            <v>270</v>
          </cell>
        </row>
        <row r="467">
          <cell r="A467" t="str">
            <v>HI3136</v>
          </cell>
          <cell r="B467">
            <v>10134</v>
          </cell>
          <cell r="C467" t="str">
            <v>AGR2b_AGR3_box4</v>
          </cell>
          <cell r="D467" t="str">
            <v>H7</v>
          </cell>
          <cell r="E467">
            <v>100</v>
          </cell>
          <cell r="F467">
            <v>270</v>
          </cell>
        </row>
        <row r="468">
          <cell r="A468" t="str">
            <v>HI3137</v>
          </cell>
          <cell r="B468">
            <v>10133</v>
          </cell>
          <cell r="C468" t="str">
            <v>AGR2b_AGR3_box4</v>
          </cell>
          <cell r="D468" t="str">
            <v>H8</v>
          </cell>
          <cell r="E468">
            <v>100</v>
          </cell>
          <cell r="F468">
            <v>270</v>
          </cell>
        </row>
        <row r="469">
          <cell r="A469" t="str">
            <v>HI3139</v>
          </cell>
          <cell r="B469">
            <v>10135</v>
          </cell>
          <cell r="C469" t="str">
            <v>AGR2b_AGR3_box4</v>
          </cell>
          <cell r="D469" t="str">
            <v>H9</v>
          </cell>
          <cell r="E469">
            <v>100</v>
          </cell>
          <cell r="F469">
            <v>270</v>
          </cell>
        </row>
        <row r="470">
          <cell r="A470" t="str">
            <v>HI3147</v>
          </cell>
          <cell r="B470">
            <v>10064</v>
          </cell>
          <cell r="C470" t="str">
            <v>AGR2b_AGR3_box4</v>
          </cell>
          <cell r="D470" t="str">
            <v>I1</v>
          </cell>
          <cell r="E470">
            <v>100</v>
          </cell>
          <cell r="F470">
            <v>270</v>
          </cell>
        </row>
        <row r="471">
          <cell r="A471" t="str">
            <v>HI3152</v>
          </cell>
          <cell r="B471">
            <v>9992</v>
          </cell>
          <cell r="C471" t="str">
            <v>AGR2b_AGR3_box4</v>
          </cell>
          <cell r="D471" t="str">
            <v>I2</v>
          </cell>
          <cell r="E471">
            <v>100</v>
          </cell>
          <cell r="F471">
            <v>270</v>
          </cell>
        </row>
        <row r="472">
          <cell r="A472" t="str">
            <v>HI3155</v>
          </cell>
          <cell r="B472">
            <v>10063</v>
          </cell>
          <cell r="C472" t="str">
            <v>AGR2b_AGR3_box4</v>
          </cell>
          <cell r="D472" t="str">
            <v>I3</v>
          </cell>
          <cell r="E472">
            <v>100</v>
          </cell>
          <cell r="F472">
            <v>270</v>
          </cell>
        </row>
        <row r="473">
          <cell r="A473" t="str">
            <v>HI3157</v>
          </cell>
          <cell r="B473">
            <v>10061</v>
          </cell>
          <cell r="C473" t="str">
            <v>AGR2b_AGR3_box4</v>
          </cell>
          <cell r="D473" t="str">
            <v>I4</v>
          </cell>
          <cell r="E473">
            <v>100</v>
          </cell>
          <cell r="F473">
            <v>270</v>
          </cell>
        </row>
        <row r="474">
          <cell r="A474" t="str">
            <v>HI3165</v>
          </cell>
          <cell r="B474">
            <v>10066</v>
          </cell>
          <cell r="C474" t="str">
            <v>AGR2b_AGR3_box4</v>
          </cell>
          <cell r="D474" t="str">
            <v>I6</v>
          </cell>
          <cell r="E474">
            <v>100</v>
          </cell>
          <cell r="F474">
            <v>270</v>
          </cell>
        </row>
        <row r="475">
          <cell r="A475" t="str">
            <v>HI3166</v>
          </cell>
          <cell r="B475">
            <v>10065</v>
          </cell>
          <cell r="C475" t="str">
            <v>AGR2b_AGR3_box4</v>
          </cell>
          <cell r="D475" t="str">
            <v>I7</v>
          </cell>
          <cell r="E475">
            <v>100</v>
          </cell>
          <cell r="F475">
            <v>270</v>
          </cell>
        </row>
        <row r="476">
          <cell r="A476" t="str">
            <v>HI3169</v>
          </cell>
          <cell r="B476">
            <v>10062</v>
          </cell>
          <cell r="C476" t="str">
            <v>AGR2b_AGR3_box4</v>
          </cell>
          <cell r="D476" t="str">
            <v>I8</v>
          </cell>
          <cell r="E476">
            <v>100</v>
          </cell>
          <cell r="F476">
            <v>270</v>
          </cell>
        </row>
        <row r="477">
          <cell r="A477" t="str">
            <v>HI3172</v>
          </cell>
          <cell r="B477">
            <v>9993</v>
          </cell>
          <cell r="C477" t="str">
            <v>AGR2b_AGR3_box4</v>
          </cell>
          <cell r="D477" t="str">
            <v>I9</v>
          </cell>
          <cell r="E477">
            <v>100</v>
          </cell>
          <cell r="F477">
            <v>270</v>
          </cell>
        </row>
        <row r="478">
          <cell r="A478" t="str">
            <v>HI3173</v>
          </cell>
          <cell r="B478">
            <v>9994</v>
          </cell>
          <cell r="C478" t="str">
            <v>AGR2b_AGR3_box5</v>
          </cell>
          <cell r="D478" t="str">
            <v>A1</v>
          </cell>
          <cell r="E478">
            <v>100</v>
          </cell>
          <cell r="F478">
            <v>270</v>
          </cell>
        </row>
        <row r="479">
          <cell r="A479" t="str">
            <v>HI3176</v>
          </cell>
          <cell r="B479">
            <v>10099</v>
          </cell>
          <cell r="C479" t="str">
            <v>AGR2b_AGR3_box5</v>
          </cell>
          <cell r="D479" t="str">
            <v>A3</v>
          </cell>
          <cell r="E479">
            <v>100</v>
          </cell>
          <cell r="F479">
            <v>270</v>
          </cell>
        </row>
        <row r="480">
          <cell r="A480" t="str">
            <v>HI3180</v>
          </cell>
          <cell r="B480">
            <v>10098</v>
          </cell>
          <cell r="C480" t="str">
            <v>AGR2b_AGR3_box5</v>
          </cell>
          <cell r="D480" t="str">
            <v>A4</v>
          </cell>
          <cell r="E480">
            <v>100</v>
          </cell>
          <cell r="F480">
            <v>270</v>
          </cell>
        </row>
        <row r="481">
          <cell r="A481" t="str">
            <v>HI3182</v>
          </cell>
          <cell r="B481">
            <v>10097</v>
          </cell>
          <cell r="C481" t="str">
            <v>AGR2b_AGR3_box5</v>
          </cell>
          <cell r="D481" t="str">
            <v>A5</v>
          </cell>
          <cell r="E481">
            <v>100</v>
          </cell>
          <cell r="F481">
            <v>270</v>
          </cell>
        </row>
        <row r="482">
          <cell r="A482" t="str">
            <v>HI3183</v>
          </cell>
          <cell r="B482">
            <v>10136</v>
          </cell>
          <cell r="C482" t="str">
            <v>AGR2b_AGR3_box5</v>
          </cell>
          <cell r="D482" t="str">
            <v>A6</v>
          </cell>
          <cell r="E482">
            <v>100</v>
          </cell>
          <cell r="F482">
            <v>270</v>
          </cell>
        </row>
        <row r="483">
          <cell r="A483" t="str">
            <v>HI3184</v>
          </cell>
          <cell r="B483">
            <v>10138</v>
          </cell>
          <cell r="C483" t="str">
            <v>AGR2b_AGR3_box5</v>
          </cell>
          <cell r="D483" t="str">
            <v>A7</v>
          </cell>
          <cell r="E483">
            <v>100</v>
          </cell>
          <cell r="F483">
            <v>270</v>
          </cell>
        </row>
        <row r="484">
          <cell r="A484" t="str">
            <v>HI3185</v>
          </cell>
          <cell r="B484">
            <v>10137</v>
          </cell>
          <cell r="C484" t="str">
            <v>AGR2b_AGR3_box5</v>
          </cell>
          <cell r="D484" t="str">
            <v>A8</v>
          </cell>
          <cell r="E484">
            <v>100</v>
          </cell>
          <cell r="F484">
            <v>270</v>
          </cell>
        </row>
        <row r="485">
          <cell r="A485" t="str">
            <v>HI3212</v>
          </cell>
          <cell r="B485">
            <v>10144</v>
          </cell>
          <cell r="C485" t="str">
            <v>AGR2b_AGR3_box5</v>
          </cell>
          <cell r="D485" t="str">
            <v>B2</v>
          </cell>
          <cell r="E485">
            <v>100</v>
          </cell>
          <cell r="F485">
            <v>270</v>
          </cell>
        </row>
        <row r="486">
          <cell r="A486" t="str">
            <v>HI3221</v>
          </cell>
          <cell r="B486">
            <v>10143</v>
          </cell>
          <cell r="C486" t="str">
            <v>AGR2b_AGR3_box5</v>
          </cell>
          <cell r="D486" t="str">
            <v>B4</v>
          </cell>
          <cell r="E486">
            <v>100</v>
          </cell>
          <cell r="F486">
            <v>270</v>
          </cell>
        </row>
        <row r="487">
          <cell r="A487" t="str">
            <v>HI3222</v>
          </cell>
          <cell r="B487">
            <v>10142</v>
          </cell>
          <cell r="C487" t="str">
            <v>AGR2b_AGR3_box5</v>
          </cell>
          <cell r="D487" t="str">
            <v>B3</v>
          </cell>
          <cell r="E487">
            <v>100</v>
          </cell>
          <cell r="F487">
            <v>270</v>
          </cell>
        </row>
        <row r="488">
          <cell r="A488" t="str">
            <v>HI3243</v>
          </cell>
          <cell r="B488">
            <v>10125</v>
          </cell>
          <cell r="C488" t="str">
            <v>AGR2b_AGR3_box5</v>
          </cell>
          <cell r="D488" t="str">
            <v>B5</v>
          </cell>
          <cell r="E488">
            <v>100</v>
          </cell>
          <cell r="F488">
            <v>270</v>
          </cell>
        </row>
        <row r="489">
          <cell r="A489" t="str">
            <v>HI3248</v>
          </cell>
          <cell r="B489">
            <v>10081</v>
          </cell>
          <cell r="C489" t="str">
            <v>AGR2b_AGR3_box5</v>
          </cell>
          <cell r="D489" t="str">
            <v>B6</v>
          </cell>
          <cell r="E489">
            <v>100</v>
          </cell>
          <cell r="F489">
            <v>270</v>
          </cell>
        </row>
        <row r="490">
          <cell r="A490" t="str">
            <v>HI3256</v>
          </cell>
          <cell r="B490">
            <v>10094</v>
          </cell>
          <cell r="C490" t="str">
            <v>AGR2b_AGR3_box5</v>
          </cell>
          <cell r="D490" t="str">
            <v>B8</v>
          </cell>
          <cell r="E490">
            <v>100</v>
          </cell>
          <cell r="F490">
            <v>270</v>
          </cell>
        </row>
        <row r="491">
          <cell r="A491" t="str">
            <v>HI3257</v>
          </cell>
          <cell r="B491">
            <v>10095</v>
          </cell>
          <cell r="C491" t="str">
            <v>AGR2b_AGR3_box5</v>
          </cell>
          <cell r="D491" t="str">
            <v>B9</v>
          </cell>
          <cell r="E491">
            <v>100</v>
          </cell>
          <cell r="F491">
            <v>270</v>
          </cell>
        </row>
        <row r="492">
          <cell r="A492" t="str">
            <v>HI3258</v>
          </cell>
          <cell r="B492">
            <v>10079</v>
          </cell>
          <cell r="C492" t="str">
            <v>AGR2b_AGR3_box5</v>
          </cell>
          <cell r="D492" t="str">
            <v>C1</v>
          </cell>
          <cell r="E492">
            <v>100</v>
          </cell>
          <cell r="F492">
            <v>270</v>
          </cell>
        </row>
        <row r="493">
          <cell r="A493" t="str">
            <v>HI3259</v>
          </cell>
          <cell r="B493">
            <v>10130</v>
          </cell>
          <cell r="C493" t="str">
            <v>AGR2b_AGR3_box5</v>
          </cell>
          <cell r="D493" t="str">
            <v>C2</v>
          </cell>
          <cell r="E493">
            <v>100</v>
          </cell>
          <cell r="F493">
            <v>270</v>
          </cell>
        </row>
        <row r="494">
          <cell r="A494" t="str">
            <v>HI3263</v>
          </cell>
          <cell r="B494">
            <v>10103</v>
          </cell>
          <cell r="C494" t="str">
            <v>AGR2b_AGR3_box5</v>
          </cell>
          <cell r="D494" t="str">
            <v>C4</v>
          </cell>
          <cell r="E494">
            <v>100</v>
          </cell>
          <cell r="F494">
            <v>270</v>
          </cell>
        </row>
        <row r="495">
          <cell r="A495" t="str">
            <v>HI3264</v>
          </cell>
          <cell r="B495">
            <v>10104</v>
          </cell>
          <cell r="C495" t="str">
            <v>AGR2b_AGR3_box5</v>
          </cell>
          <cell r="D495" t="str">
            <v>C5</v>
          </cell>
          <cell r="E495">
            <v>100</v>
          </cell>
          <cell r="F495">
            <v>270</v>
          </cell>
        </row>
        <row r="496">
          <cell r="A496" t="str">
            <v>HI3265</v>
          </cell>
          <cell r="B496">
            <v>10126</v>
          </cell>
          <cell r="C496" t="str">
            <v>AGR2b_AGR3_box5</v>
          </cell>
          <cell r="D496" t="str">
            <v>C6</v>
          </cell>
          <cell r="E496">
            <v>100</v>
          </cell>
          <cell r="F496">
            <v>270</v>
          </cell>
        </row>
        <row r="497">
          <cell r="A497" t="str">
            <v>HI3266</v>
          </cell>
          <cell r="B497">
            <v>10124</v>
          </cell>
          <cell r="C497" t="str">
            <v>AGR2b_AGR3_box5</v>
          </cell>
          <cell r="D497" t="str">
            <v>C7</v>
          </cell>
          <cell r="E497">
            <v>100</v>
          </cell>
          <cell r="F497">
            <v>270</v>
          </cell>
        </row>
        <row r="498">
          <cell r="A498" t="str">
            <v>HI3269</v>
          </cell>
          <cell r="B498">
            <v>10105</v>
          </cell>
          <cell r="C498" t="str">
            <v>AGR2b_AGR3_box5</v>
          </cell>
          <cell r="D498" t="str">
            <v>C8</v>
          </cell>
          <cell r="E498">
            <v>100</v>
          </cell>
          <cell r="F498">
            <v>270</v>
          </cell>
        </row>
        <row r="499">
          <cell r="A499" t="str">
            <v>HI3271</v>
          </cell>
          <cell r="B499">
            <v>10131</v>
          </cell>
          <cell r="C499" t="str">
            <v>AGR2b_AGR3_box5</v>
          </cell>
          <cell r="D499" t="str">
            <v>C9</v>
          </cell>
          <cell r="E499">
            <v>100</v>
          </cell>
          <cell r="F499">
            <v>270</v>
          </cell>
        </row>
        <row r="500">
          <cell r="A500" t="str">
            <v>HI3273</v>
          </cell>
          <cell r="B500">
            <v>10096</v>
          </cell>
          <cell r="C500" t="str">
            <v>AGR2b_AGR3_box5</v>
          </cell>
          <cell r="D500" t="str">
            <v>D1</v>
          </cell>
          <cell r="E500">
            <v>100</v>
          </cell>
          <cell r="F500">
            <v>270</v>
          </cell>
        </row>
        <row r="501">
          <cell r="A501" t="str">
            <v>HI3275</v>
          </cell>
          <cell r="B501">
            <v>10080</v>
          </cell>
          <cell r="C501" t="str">
            <v>AGR2b_AGR3_box5</v>
          </cell>
          <cell r="D501" t="str">
            <v>D2</v>
          </cell>
          <cell r="E501">
            <v>100</v>
          </cell>
          <cell r="F501">
            <v>270</v>
          </cell>
        </row>
        <row r="502">
          <cell r="A502" t="str">
            <v>HI3290</v>
          </cell>
          <cell r="B502">
            <v>10132</v>
          </cell>
          <cell r="C502" t="str">
            <v>AGR2b_AGR3_box5</v>
          </cell>
          <cell r="D502" t="str">
            <v>D4</v>
          </cell>
          <cell r="E502">
            <v>100</v>
          </cell>
          <cell r="F502">
            <v>270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andom_prime"/>
      <sheetName val="High_pure"/>
      <sheetName val="dos_pico_postHP"/>
      <sheetName val="calc_gam_pico_postHP"/>
      <sheetName val="Cy5 Cy3"/>
      <sheetName val="stock"/>
    </sheetNames>
    <sheetDataSet>
      <sheetData sheetId="0">
        <row r="4">
          <cell r="A4" t="str">
            <v>A809 notes</v>
          </cell>
          <cell r="B4" t="str">
            <v>fichier model A807CHM_gDNA_label et A315_randomprime</v>
          </cell>
        </row>
        <row r="6">
          <cell r="B6" t="str">
            <v>pour le prochain, utiliser 2.5 µl Cy5 et 3.5 µl Cy3 aux vues des activites specifiques de ce fichier</v>
          </cell>
        </row>
        <row r="8">
          <cell r="B8" t="str">
            <v>utilisation du nonamer en remplacement de l'octamer car trop peu de stock disponible</v>
          </cell>
        </row>
        <row r="10">
          <cell r="B10" t="str">
            <v>choix des conditions MgCl2 USB klenow buffer from CSH_2000_gDNA labelling protocol versionB</v>
          </cell>
        </row>
        <row r="11">
          <cell r="B11" t="str">
            <v xml:space="preserve"> A807 :  12.5 mM MgCl2 au lieu des 5 attendus suivant Bioprime mais condition plus proche du buffer USB</v>
          </cell>
        </row>
        <row r="12">
          <cell r="B12" t="str">
            <v>modification du ratio Cy5/Cy3 : env 1/2</v>
          </cell>
        </row>
        <row r="13">
          <cell r="B13" t="str">
            <v xml:space="preserve"> A807 :  12.5 mM MgCl2 au lieu des 5 attendus suivant Bioprime mais condition plus proche du buffer USB</v>
          </cell>
        </row>
        <row r="14">
          <cell r="B14" t="str">
            <v xml:space="preserve">principe </v>
          </cell>
        </row>
        <row r="15">
          <cell r="C15" t="str">
            <v>1- batch produits Hip-HF en Cy5-Cy3 avec nouveau rapport Cy5 / Cy3 (à partir de A808_gDNA_label)</v>
          </cell>
        </row>
        <row r="16">
          <cell r="B16" t="str">
            <v xml:space="preserve">principe </v>
          </cell>
          <cell r="C16" t="str">
            <v>2- Test surcharge L-HIII sur SIA-gDNA Pst suivant le test A315_randomprime</v>
          </cell>
        </row>
        <row r="17">
          <cell r="C17" t="str">
            <v>1- batch produits Hip-HF en Cy5-Cy3 avec nouveau rapport Cy5 / Cy3 (à partir de A808_gDNA_label)</v>
          </cell>
        </row>
        <row r="18">
          <cell r="C18" t="str">
            <v>2- Test surcharge L-HIII sur SIA-gDNA Pst suivant le test A315_randomprime</v>
          </cell>
        </row>
        <row r="19">
          <cell r="B19" t="str">
            <v xml:space="preserve">A808 notes : Purif° HighPure Erreur trouvée dans tampon phosphate. </v>
          </cell>
        </row>
        <row r="20">
          <cell r="B20" t="str">
            <v>La solution ini n'est pas à 100mM mais 1M</v>
          </cell>
        </row>
        <row r="21">
          <cell r="B21" t="str">
            <v>La solution finale pour l'élution est 20mM NaP au lieu 2mM.</v>
          </cell>
        </row>
        <row r="22">
          <cell r="B22" t="str">
            <v>Ne pas utiliser cette solution la prochaine fois.</v>
          </cell>
        </row>
        <row r="23">
          <cell r="B23" t="str">
            <v>La solution finale pour l'élution est 20mM NaP au lieu 2mM.</v>
          </cell>
        </row>
        <row r="24">
          <cell r="A24" t="str">
            <v>A807 notes :</v>
          </cell>
          <cell r="B24" t="str">
            <v>Fichier model A801CHM_gDNA_label</v>
          </cell>
        </row>
        <row r="26">
          <cell r="A26" t="str">
            <v>A807 notes :</v>
          </cell>
          <cell r="B26" t="str">
            <v>Fichier model A801CHM_gDNA_label</v>
          </cell>
        </row>
        <row r="27">
          <cell r="B27" t="str">
            <v>Utilisation des Random Primer commandés</v>
          </cell>
        </row>
        <row r="28">
          <cell r="B28" t="str">
            <v>Utilisation de la composition du tampon BioPrime (2.5X Random Primers Solution BioPrime)</v>
          </cell>
        </row>
        <row r="29">
          <cell r="B29" t="str">
            <v>Utilisation (comme BioPrime) des primers Octamers.</v>
          </cell>
        </row>
        <row r="30">
          <cell r="B30" t="str">
            <v>Utilisation de la composition du tampon BioPrime (2.5X Random Primers Solution BioPrime)</v>
          </cell>
        </row>
        <row r="31">
          <cell r="B31" t="str">
            <v>Utilisation de la Klenow Exo- NEB ccée (50 u/µl)</v>
          </cell>
        </row>
        <row r="32">
          <cell r="B32" t="str">
            <v>On fait un 30X mix dNTP, un 13X mix Random Buffer sans primer</v>
          </cell>
        </row>
        <row r="33">
          <cell r="B33" t="str">
            <v>Le primer est remis en solution à 1µM</v>
          </cell>
        </row>
        <row r="34">
          <cell r="B34" t="str">
            <v>On fait un 30X mix dNTP, un 13X mix Random Buffer sans primer</v>
          </cell>
          <cell r="C34" t="str">
            <v>Cela pour amener moins de volume et pouvoir travailler avec DNA ini plus dilué</v>
          </cell>
        </row>
        <row r="35">
          <cell r="B35" t="str">
            <v>Le primer est remis en solution à 1µM</v>
          </cell>
        </row>
        <row r="36">
          <cell r="B36" t="str">
            <v>Les DNA SIA A801 sont cependant trop dilué.</v>
          </cell>
          <cell r="C36" t="str">
            <v>Cela pour amener moins de volume et pouvoir travailler avec DNA ini plus dilué</v>
          </cell>
        </row>
        <row r="37">
          <cell r="B37" t="str">
            <v>Concentration 3 fois par speed Vac et dialyse contre TE 2/0.2 pH 8 pour éliminer tampon NaP</v>
          </cell>
        </row>
        <row r="38">
          <cell r="B38" t="str">
            <v>Les DNA SIA A801 sont cependant trop dilué.</v>
          </cell>
        </row>
        <row r="39">
          <cell r="B39" t="str">
            <v>25µl final par rxn.</v>
          </cell>
        </row>
        <row r="41">
          <cell r="B41" t="str">
            <v>Echantillons marqués :</v>
          </cell>
        </row>
        <row r="42">
          <cell r="B42" t="str">
            <v>échantillons SIA, A726_MVP_SIA_HF&amp;HIP</v>
          </cell>
          <cell r="F42" t="str">
            <v>HIP 18-18 SIA</v>
          </cell>
          <cell r="G42" t="str">
            <v>Cy5-dCTP</v>
          </cell>
        </row>
        <row r="43">
          <cell r="B43" t="str">
            <v>Echantillons marqués :</v>
          </cell>
          <cell r="F43" t="str">
            <v>HF 18-18 SIA</v>
          </cell>
          <cell r="G43" t="str">
            <v>Cy3-dCTP</v>
          </cell>
        </row>
        <row r="44">
          <cell r="B44" t="str">
            <v>échantillons SIA, A726_MVP_SIA_HF&amp;HIP</v>
          </cell>
          <cell r="F44" t="str">
            <v>HIP 18-18 SIA</v>
          </cell>
          <cell r="G44" t="str">
            <v>Cy5-dCTP</v>
          </cell>
        </row>
        <row r="45">
          <cell r="B45" t="str">
            <v>échantillons A801_MVP_SIA_BACs_HF&amp;HIP</v>
          </cell>
          <cell r="F45" t="str">
            <v>HIP 18-05 SIA (PP/MM 5X)</v>
          </cell>
          <cell r="G45" t="str">
            <v>Cy3-dCTP</v>
          </cell>
          <cell r="H45" t="str">
            <v>Cy5-dCTP</v>
          </cell>
        </row>
        <row r="46">
          <cell r="F46" t="str">
            <v>HF 18-05 SIA (PP/MM 5X)</v>
          </cell>
          <cell r="H46" t="str">
            <v>Cy3-dCTP</v>
          </cell>
        </row>
        <row r="47">
          <cell r="B47" t="str">
            <v>échantillons A801_MVP_SIA_BACs_HF&amp;HIP</v>
          </cell>
          <cell r="F47" t="str">
            <v>HIP 18-05 SIA (PP/MM 5X)</v>
          </cell>
          <cell r="H47" t="str">
            <v>Cy5-dCTP</v>
          </cell>
        </row>
        <row r="48">
          <cell r="F48" t="str">
            <v>HF 18-05 SIA (PP/MM 5X)</v>
          </cell>
          <cell r="H48" t="str">
            <v>Cy3-dCTP</v>
          </cell>
        </row>
        <row r="49">
          <cell r="B49" t="str">
            <v>Pas de contrôle sur gel d'acrylamide dénaturant</v>
          </cell>
        </row>
        <row r="51">
          <cell r="B51" t="str">
            <v xml:space="preserve">Modif° HighPure </v>
          </cell>
          <cell r="D51" t="str">
            <v>4 lavages</v>
          </cell>
        </row>
        <row r="53">
          <cell r="B53" t="str">
            <v>Ajout d'un témoin premettant d'estimer l'élimination dCTP libres (cf onglet HighPure)</v>
          </cell>
          <cell r="D53" t="str">
            <v>4 lavages</v>
          </cell>
        </row>
        <row r="55">
          <cell r="B55" t="str">
            <v xml:space="preserve">Prochaine fois : </v>
          </cell>
          <cell r="D55" t="str">
            <v>Ne pas dialyser si Tampon NaP (après cc°) n'excède pas 10mM, cela ne doit pas géner RP</v>
          </cell>
        </row>
        <row r="56">
          <cell r="D56" t="str">
            <v>Sacrifier Cy5-dCTP et Cy3-dCTP pour faire témoins pour élimination dCTP-Cy par High Pure</v>
          </cell>
        </row>
        <row r="57">
          <cell r="B57" t="str">
            <v xml:space="preserve">Prochaine fois : </v>
          </cell>
          <cell r="D57" t="str">
            <v>Ne pas dialyser si Tampon NaP (après cc°) n'excède pas 10mM, cela ne doit pas géner RP</v>
          </cell>
        </row>
        <row r="58">
          <cell r="A58" t="str">
            <v xml:space="preserve">A801 notes : </v>
          </cell>
          <cell r="B58" t="str">
            <v>Fichier model A730CHM_gDNA_label</v>
          </cell>
          <cell r="D58" t="str">
            <v>Sacrifier Cy5-dCTP et Cy3-dCTP pour faire témoins pour élimination dCTP-Cy par High Pure</v>
          </cell>
        </row>
        <row r="60">
          <cell r="A60" t="str">
            <v xml:space="preserve">A801 notes : </v>
          </cell>
          <cell r="B60" t="str">
            <v>reste env 50µl de mix Primer BioPrime 2.5X</v>
          </cell>
        </row>
        <row r="61">
          <cell r="B61" t="str">
            <v>Normalement on ne peut faire que 2 rxn de 50µl</v>
          </cell>
        </row>
        <row r="62">
          <cell r="B62" t="str">
            <v>Etant donné que les rdts sont suff pour hybrider la moitié, on peut faire le marquage dans 22µl (6 rxn possible)</v>
          </cell>
        </row>
        <row r="63">
          <cell r="B63" t="str">
            <v xml:space="preserve">conditions : </v>
          </cell>
          <cell r="C63" t="str">
            <v>échantillons SIA, A726_MVP_SIA_HF&amp;HIP</v>
          </cell>
        </row>
        <row r="64">
          <cell r="B64" t="str">
            <v>Etant donné que les rdts sont suff pour hybrider la moitié, on peut faire le marquage dans 22µl (6 rxn possible)</v>
          </cell>
        </row>
        <row r="65">
          <cell r="B65" t="str">
            <v xml:space="preserve">conditions : </v>
          </cell>
          <cell r="C65" t="str">
            <v>échantillons SIA, A726_MVP_SIA_HF&amp;HIP</v>
          </cell>
          <cell r="D65" t="str">
            <v>HIP 5-18 (PP/MM 50X) SIA</v>
          </cell>
          <cell r="E65" t="str">
            <v>Cy5-dCTP</v>
          </cell>
        </row>
        <row r="66">
          <cell r="D66" t="str">
            <v>HF 5-18 (PP/MM 50X) SIA</v>
          </cell>
          <cell r="E66" t="str">
            <v>Cy3-dCTP</v>
          </cell>
          <cell r="F66" t="str">
            <v>Cy5-dCTP</v>
          </cell>
        </row>
        <row r="67">
          <cell r="D67" t="str">
            <v>HIP 18-18 SIA</v>
          </cell>
          <cell r="E67" t="str">
            <v>Cy5-dCTP</v>
          </cell>
        </row>
        <row r="68">
          <cell r="D68" t="str">
            <v>HF 18-18 SIA</v>
          </cell>
          <cell r="E68" t="str">
            <v>Cy3-dCTP</v>
          </cell>
          <cell r="F68" t="str">
            <v>Cy5-dCTP</v>
          </cell>
        </row>
        <row r="69">
          <cell r="D69" t="str">
            <v>HIP 18-18 SIA</v>
          </cell>
          <cell r="E69" t="str">
            <v>Cy5-dCTP</v>
          </cell>
        </row>
        <row r="70">
          <cell r="B70" t="str">
            <v>Pas de contrôle sur gel d'acrylamide dénaturant</v>
          </cell>
          <cell r="D70" t="str">
            <v>HF 18-18 SIA</v>
          </cell>
          <cell r="E70" t="str">
            <v>Cy3-dCTP</v>
          </cell>
          <cell r="F70" t="str">
            <v>Cy5-dCTP</v>
          </cell>
        </row>
        <row r="72">
          <cell r="B72" t="str">
            <v>Modif° HighPure pour essayer d'éliminer plus de CydCTP libres</v>
          </cell>
        </row>
        <row r="73">
          <cell r="B73" t="str">
            <v>dilution 6 fois dans le Binding Buffer 1X</v>
          </cell>
        </row>
        <row r="74">
          <cell r="B74" t="str">
            <v>3 lavages</v>
          </cell>
        </row>
        <row r="75">
          <cell r="B75" t="str">
            <v>Ajout d'un témoin premettant d'estimer l'élimination dCTP libres (cf onglet HighPure)</v>
          </cell>
        </row>
        <row r="76">
          <cell r="B76" t="str">
            <v>3 lavages</v>
          </cell>
        </row>
        <row r="77">
          <cell r="A77" t="str">
            <v>A730 notes :</v>
          </cell>
          <cell r="B77" t="str">
            <v>Fichier model A727CHM_HIP_WGA_label</v>
          </cell>
        </row>
        <row r="79">
          <cell r="A79" t="str">
            <v>A730 notes :</v>
          </cell>
          <cell r="B79" t="str">
            <v>Utilisation du gDNA 884-18 PstI-A629</v>
          </cell>
        </row>
        <row r="80">
          <cell r="B80" t="str">
            <v>Digestion préalable par 4cutter HaeIII</v>
          </cell>
        </row>
        <row r="81">
          <cell r="B81" t="str">
            <v>Utilisation du gDNA 884-18 PstI-A629</v>
          </cell>
        </row>
        <row r="82">
          <cell r="B82" t="str">
            <v>Fichier model pour digestion HaeIII : A122gDNA Prime1</v>
          </cell>
        </row>
        <row r="83">
          <cell r="B83" t="str">
            <v>Sans ajout BSA par rapport à A122</v>
          </cell>
        </row>
        <row r="84">
          <cell r="B84" t="str">
            <v>Fichier model pour digestion HaeIII : A122gDNA Prime1</v>
          </cell>
        </row>
        <row r="85">
          <cell r="B85" t="str">
            <v>Pour gel dénaturant cf gel~ADN.xls dans meth</v>
          </cell>
        </row>
        <row r="86">
          <cell r="B86" t="str">
            <v>gel périmé depuis ZX07</v>
          </cell>
        </row>
        <row r="87">
          <cell r="B87" t="str">
            <v>on ne fait pas migration à 55°C (on sait qu'à la longue, nos minicuve ne résistent pas)</v>
          </cell>
        </row>
        <row r="88">
          <cell r="B88" t="str">
            <v>gel périmé depuis ZX07</v>
          </cell>
        </row>
        <row r="89">
          <cell r="A89" t="str">
            <v>A727 notes</v>
          </cell>
          <cell r="B89" t="str">
            <v>Fichier model : A726JFM_WGA_label</v>
          </cell>
        </row>
        <row r="91">
          <cell r="A91" t="str">
            <v>A727 notes</v>
          </cell>
          <cell r="B91" t="str">
            <v>Fichier model : A726JFM_WGA_label</v>
          </cell>
        </row>
        <row r="92">
          <cell r="B92" t="str">
            <v>ProtoBook : A115 Marquage de l'ADNg</v>
          </cell>
        </row>
        <row r="93">
          <cell r="B93" t="str">
            <v>Proto stanford (pbrown/protocols/4-genomic.htm)</v>
          </cell>
          <cell r="G93" t="str">
            <v>pour le mix dNTP</v>
          </cell>
          <cell r="H93" t="str">
            <v>10X dNTP std Mixture :</v>
          </cell>
        </row>
        <row r="94">
          <cell r="B94" t="str">
            <v>ProtoBook : A115 Marquage de l'ADNg</v>
          </cell>
        </row>
        <row r="95">
          <cell r="B95" t="str">
            <v>Proto stanford (pbrown/protocols/4-genomic.htm)</v>
          </cell>
          <cell r="G95" t="str">
            <v>pour le mix dNTP</v>
          </cell>
          <cell r="H95" t="str">
            <v>10X dNTP std Mixture :</v>
          </cell>
        </row>
        <row r="97">
          <cell r="B97" t="str">
            <v>1 ug dans 50 ul produit 884 05-18 (7)-HF et 884 05-18 (7)-HIP, SIA puis HiPure (cf A726_MVP_SIA_HP&amp;HIP)</v>
          </cell>
        </row>
        <row r="98">
          <cell r="B98" t="str">
            <v>3 ul Cy5-dCTP</v>
          </cell>
        </row>
        <row r="99">
          <cell r="B99" t="str">
            <v>1 ug dans 50 ul produit 884 05-18 (7)-HF et 884 05-18 (7)-HIP, SIA puis HiPure (cf A726_MVP_SIA_HP&amp;HIP)</v>
          </cell>
        </row>
        <row r="100">
          <cell r="B100" t="str">
            <v>3 ul Cy5-dCTP</v>
          </cell>
        </row>
        <row r="102">
          <cell r="B102" t="str">
            <v>pH = 8.5 recommande pour l'elution par le kit High Pure ne pas utiliser d'eau, necessite de pH alcalin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_origine"/>
      <sheetName val="plaques_origine"/>
      <sheetName val="trios"/>
      <sheetName val="details_trios"/>
      <sheetName val="plaque_enfants"/>
      <sheetName val="plaques_trios"/>
    </sheetNames>
    <sheetDataSet>
      <sheetData sheetId="0">
        <row r="2">
          <cell r="A2" t="str">
            <v>Individus</v>
          </cell>
          <cell r="B2" t="str">
            <v>Familles</v>
          </cell>
          <cell r="C2" t="str">
            <v>Plaques_</v>
          </cell>
          <cell r="D2" t="str">
            <v>Nombre individus</v>
          </cell>
          <cell r="E2" t="str">
            <v>Commentaires</v>
          </cell>
          <cell r="F2" t="str">
            <v xml:space="preserve">Bar-codes </v>
          </cell>
        </row>
        <row r="3">
          <cell r="A3" t="str">
            <v>02-01</v>
          </cell>
          <cell r="B3">
            <v>2</v>
          </cell>
          <cell r="C3" t="str">
            <v>Plaque_1</v>
          </cell>
          <cell r="D3">
            <v>1</v>
          </cell>
          <cell r="F3" t="str">
            <v>A007TWQ</v>
          </cell>
        </row>
        <row r="4">
          <cell r="A4" t="str">
            <v>02-02</v>
          </cell>
          <cell r="B4">
            <v>2</v>
          </cell>
          <cell r="C4" t="str">
            <v>Plaque_1</v>
          </cell>
          <cell r="D4">
            <v>2</v>
          </cell>
          <cell r="F4" t="str">
            <v>A007TWR</v>
          </cell>
        </row>
        <row r="5">
          <cell r="A5" t="str">
            <v>02-03</v>
          </cell>
          <cell r="B5">
            <v>2</v>
          </cell>
          <cell r="C5" t="str">
            <v>Plaque_1</v>
          </cell>
          <cell r="D5">
            <v>3</v>
          </cell>
          <cell r="F5" t="str">
            <v>A007TWS</v>
          </cell>
        </row>
        <row r="6">
          <cell r="A6" t="str">
            <v>02-04</v>
          </cell>
          <cell r="B6">
            <v>2</v>
          </cell>
          <cell r="C6" t="str">
            <v>Plaque_1</v>
          </cell>
          <cell r="D6">
            <v>4</v>
          </cell>
          <cell r="F6" t="str">
            <v>A007TWT</v>
          </cell>
        </row>
        <row r="7">
          <cell r="A7" t="str">
            <v>02-05</v>
          </cell>
          <cell r="B7">
            <v>2</v>
          </cell>
          <cell r="C7" t="str">
            <v>Plaque_1</v>
          </cell>
          <cell r="D7">
            <v>5</v>
          </cell>
          <cell r="F7" t="str">
            <v>A007TWU</v>
          </cell>
        </row>
        <row r="8">
          <cell r="A8" t="str">
            <v>02-06</v>
          </cell>
          <cell r="B8">
            <v>2</v>
          </cell>
          <cell r="C8" t="str">
            <v>Plaque_1</v>
          </cell>
          <cell r="D8">
            <v>6</v>
          </cell>
          <cell r="F8" t="str">
            <v>A007TWV</v>
          </cell>
        </row>
        <row r="9">
          <cell r="A9" t="str">
            <v>02-07</v>
          </cell>
          <cell r="B9">
            <v>2</v>
          </cell>
          <cell r="C9" t="str">
            <v>Plaque_1</v>
          </cell>
          <cell r="D9">
            <v>7</v>
          </cell>
          <cell r="F9" t="str">
            <v>A007TWW</v>
          </cell>
        </row>
        <row r="10">
          <cell r="A10" t="str">
            <v>02-08</v>
          </cell>
          <cell r="B10">
            <v>2</v>
          </cell>
          <cell r="C10" t="str">
            <v>Plaque_1</v>
          </cell>
          <cell r="D10">
            <v>8</v>
          </cell>
          <cell r="F10" t="str">
            <v>A007TWX</v>
          </cell>
        </row>
        <row r="11">
          <cell r="A11" t="str">
            <v>02-09</v>
          </cell>
          <cell r="B11">
            <v>2</v>
          </cell>
          <cell r="C11" t="str">
            <v>Plaque_1</v>
          </cell>
          <cell r="D11">
            <v>9</v>
          </cell>
          <cell r="F11" t="str">
            <v>A007TWY</v>
          </cell>
        </row>
        <row r="12">
          <cell r="A12" t="str">
            <v>12-01</v>
          </cell>
          <cell r="B12">
            <v>12</v>
          </cell>
          <cell r="C12" t="str">
            <v>Plaque_1</v>
          </cell>
          <cell r="D12">
            <v>10</v>
          </cell>
          <cell r="F12" t="str">
            <v>A007U5O</v>
          </cell>
        </row>
        <row r="13">
          <cell r="A13" t="str">
            <v>12-02</v>
          </cell>
          <cell r="B13">
            <v>12</v>
          </cell>
          <cell r="C13" t="str">
            <v>Plaque_1</v>
          </cell>
          <cell r="D13">
            <v>11</v>
          </cell>
          <cell r="F13" t="str">
            <v>A007U5P</v>
          </cell>
        </row>
        <row r="14">
          <cell r="A14" t="str">
            <v>12-03</v>
          </cell>
          <cell r="B14">
            <v>12</v>
          </cell>
          <cell r="C14" t="str">
            <v>Plaque_1</v>
          </cell>
          <cell r="D14">
            <v>12</v>
          </cell>
          <cell r="F14" t="str">
            <v>A007U5Q</v>
          </cell>
        </row>
        <row r="15">
          <cell r="A15" t="str">
            <v>12-04</v>
          </cell>
          <cell r="B15">
            <v>12</v>
          </cell>
          <cell r="C15" t="str">
            <v>Plaque_1</v>
          </cell>
          <cell r="D15">
            <v>13</v>
          </cell>
          <cell r="F15" t="str">
            <v>A007U5R</v>
          </cell>
        </row>
        <row r="16">
          <cell r="A16" t="str">
            <v>12-05</v>
          </cell>
          <cell r="B16">
            <v>12</v>
          </cell>
          <cell r="C16" t="str">
            <v>Plaque_1</v>
          </cell>
          <cell r="D16">
            <v>14</v>
          </cell>
          <cell r="F16" t="str">
            <v>A007U5S</v>
          </cell>
        </row>
        <row r="17">
          <cell r="A17" t="str">
            <v>12-06</v>
          </cell>
          <cell r="B17">
            <v>12</v>
          </cell>
          <cell r="C17" t="str">
            <v>Plaque_1</v>
          </cell>
          <cell r="D17">
            <v>15</v>
          </cell>
          <cell r="F17" t="str">
            <v>A007U5T</v>
          </cell>
        </row>
        <row r="18">
          <cell r="A18" t="str">
            <v>12-07</v>
          </cell>
          <cell r="B18">
            <v>12</v>
          </cell>
          <cell r="C18" t="str">
            <v>Plaque_1</v>
          </cell>
          <cell r="D18">
            <v>16</v>
          </cell>
          <cell r="F18" t="str">
            <v>A007U5U</v>
          </cell>
        </row>
        <row r="19">
          <cell r="A19" t="str">
            <v>12-08</v>
          </cell>
          <cell r="B19">
            <v>12</v>
          </cell>
          <cell r="C19" t="str">
            <v>Plaque_1</v>
          </cell>
          <cell r="D19">
            <v>17</v>
          </cell>
          <cell r="F19" t="str">
            <v>A007U5V</v>
          </cell>
        </row>
        <row r="20">
          <cell r="A20" t="str">
            <v>12-09</v>
          </cell>
          <cell r="B20">
            <v>12</v>
          </cell>
          <cell r="C20" t="str">
            <v>Plaque_1</v>
          </cell>
          <cell r="D20">
            <v>18</v>
          </cell>
          <cell r="F20" t="str">
            <v>A007U5W</v>
          </cell>
        </row>
        <row r="21">
          <cell r="A21" t="str">
            <v>12-10</v>
          </cell>
          <cell r="B21">
            <v>12</v>
          </cell>
          <cell r="C21" t="str">
            <v>Plaque_1</v>
          </cell>
          <cell r="D21">
            <v>19</v>
          </cell>
          <cell r="F21" t="str">
            <v>A007U5X</v>
          </cell>
        </row>
        <row r="22">
          <cell r="A22" t="str">
            <v>12-11</v>
          </cell>
          <cell r="B22">
            <v>12</v>
          </cell>
          <cell r="C22" t="str">
            <v>Plaque_1</v>
          </cell>
          <cell r="D22">
            <v>20</v>
          </cell>
          <cell r="F22" t="str">
            <v>A007U5Y</v>
          </cell>
        </row>
        <row r="23">
          <cell r="A23" t="str">
            <v>12-12</v>
          </cell>
          <cell r="B23">
            <v>12</v>
          </cell>
          <cell r="C23" t="str">
            <v>Plaque_1</v>
          </cell>
          <cell r="D23">
            <v>21</v>
          </cell>
          <cell r="F23" t="str">
            <v>A007U5Z</v>
          </cell>
        </row>
        <row r="24">
          <cell r="A24" t="str">
            <v>12-13</v>
          </cell>
          <cell r="B24">
            <v>12</v>
          </cell>
          <cell r="C24" t="str">
            <v>Plaque_1</v>
          </cell>
          <cell r="D24">
            <v>22</v>
          </cell>
          <cell r="F24" t="str">
            <v>A007U60</v>
          </cell>
        </row>
        <row r="25">
          <cell r="A25" t="str">
            <v>1328-01</v>
          </cell>
          <cell r="B25">
            <v>1328</v>
          </cell>
          <cell r="C25" t="str">
            <v>Plaque_8</v>
          </cell>
          <cell r="D25">
            <v>23</v>
          </cell>
          <cell r="F25" t="str">
            <v>A002CFN</v>
          </cell>
        </row>
        <row r="26">
          <cell r="A26" t="str">
            <v>1328-02</v>
          </cell>
          <cell r="B26">
            <v>1328</v>
          </cell>
          <cell r="C26" t="str">
            <v>Plaque_8</v>
          </cell>
          <cell r="D26">
            <v>24</v>
          </cell>
          <cell r="F26" t="str">
            <v>A000VCV</v>
          </cell>
        </row>
        <row r="27">
          <cell r="A27" t="str">
            <v>1328-03</v>
          </cell>
          <cell r="B27">
            <v>1328</v>
          </cell>
          <cell r="C27" t="str">
            <v>Plaque_8</v>
          </cell>
          <cell r="D27">
            <v>25</v>
          </cell>
          <cell r="F27" t="str">
            <v>A007U3C</v>
          </cell>
        </row>
        <row r="28">
          <cell r="A28" t="str">
            <v>1328-04</v>
          </cell>
          <cell r="B28">
            <v>1328</v>
          </cell>
          <cell r="C28" t="str">
            <v>Plaque_8</v>
          </cell>
          <cell r="D28">
            <v>26</v>
          </cell>
          <cell r="F28" t="str">
            <v>A007U3D</v>
          </cell>
        </row>
        <row r="29">
          <cell r="A29" t="str">
            <v>1328-05</v>
          </cell>
          <cell r="B29">
            <v>1328</v>
          </cell>
          <cell r="C29" t="str">
            <v>Plaque_8</v>
          </cell>
          <cell r="D29">
            <v>27</v>
          </cell>
          <cell r="F29" t="str">
            <v>A007U3E</v>
          </cell>
        </row>
        <row r="30">
          <cell r="A30" t="str">
            <v>1328-06</v>
          </cell>
          <cell r="B30">
            <v>1328</v>
          </cell>
          <cell r="C30" t="str">
            <v>Plaque_8</v>
          </cell>
          <cell r="D30">
            <v>28</v>
          </cell>
          <cell r="F30" t="str">
            <v>A007U3F</v>
          </cell>
        </row>
        <row r="31">
          <cell r="A31" t="str">
            <v>1328-07</v>
          </cell>
          <cell r="B31">
            <v>1328</v>
          </cell>
          <cell r="C31" t="str">
            <v>Plaque_8</v>
          </cell>
          <cell r="D31">
            <v>29</v>
          </cell>
          <cell r="F31" t="str">
            <v>A007U3G</v>
          </cell>
        </row>
        <row r="32">
          <cell r="A32" t="str">
            <v>1328-08</v>
          </cell>
          <cell r="B32">
            <v>1328</v>
          </cell>
          <cell r="C32" t="str">
            <v>Plaque_8</v>
          </cell>
          <cell r="D32">
            <v>30</v>
          </cell>
          <cell r="F32" t="str">
            <v>A007U3H</v>
          </cell>
        </row>
        <row r="33">
          <cell r="A33" t="str">
            <v>1328-09</v>
          </cell>
          <cell r="B33">
            <v>1328</v>
          </cell>
          <cell r="C33" t="str">
            <v>Plaque_8</v>
          </cell>
          <cell r="D33">
            <v>31</v>
          </cell>
          <cell r="F33" t="str">
            <v>A007U3I</v>
          </cell>
        </row>
        <row r="34">
          <cell r="A34" t="str">
            <v>1328-10</v>
          </cell>
          <cell r="B34">
            <v>1328</v>
          </cell>
          <cell r="C34" t="str">
            <v>Plaque_8</v>
          </cell>
          <cell r="D34">
            <v>32</v>
          </cell>
          <cell r="F34" t="str">
            <v>A007U3J</v>
          </cell>
        </row>
        <row r="35">
          <cell r="A35" t="str">
            <v>1328-11</v>
          </cell>
          <cell r="B35">
            <v>1328</v>
          </cell>
          <cell r="C35" t="str">
            <v>Plaque_8</v>
          </cell>
          <cell r="D35">
            <v>40</v>
          </cell>
          <cell r="F35" t="str">
            <v>A007U3K</v>
          </cell>
        </row>
        <row r="36">
          <cell r="A36" t="str">
            <v>13281-01</v>
          </cell>
          <cell r="B36">
            <v>13281</v>
          </cell>
          <cell r="C36" t="str">
            <v>Plaque_6</v>
          </cell>
          <cell r="D36">
            <v>33</v>
          </cell>
          <cell r="F36" t="str">
            <v>A007U95</v>
          </cell>
        </row>
        <row r="37">
          <cell r="A37" t="str">
            <v>13281-02</v>
          </cell>
          <cell r="B37">
            <v>13281</v>
          </cell>
          <cell r="C37" t="str">
            <v>Plaque_6</v>
          </cell>
          <cell r="D37">
            <v>34</v>
          </cell>
          <cell r="F37" t="str">
            <v>A007U96</v>
          </cell>
        </row>
        <row r="38">
          <cell r="A38" t="str">
            <v>13281-03</v>
          </cell>
          <cell r="B38">
            <v>13281</v>
          </cell>
          <cell r="C38" t="str">
            <v>Plaque_6</v>
          </cell>
          <cell r="D38">
            <v>35</v>
          </cell>
          <cell r="F38" t="str">
            <v>A007U97</v>
          </cell>
        </row>
        <row r="39">
          <cell r="A39" t="str">
            <v>13281-05</v>
          </cell>
          <cell r="B39">
            <v>13281</v>
          </cell>
          <cell r="C39" t="str">
            <v>Plaque_6</v>
          </cell>
          <cell r="D39">
            <v>36</v>
          </cell>
          <cell r="F39" t="str">
            <v>A007U98</v>
          </cell>
        </row>
        <row r="40">
          <cell r="A40" t="str">
            <v>13281-06</v>
          </cell>
          <cell r="B40">
            <v>13281</v>
          </cell>
          <cell r="C40" t="str">
            <v>Plaque_6</v>
          </cell>
          <cell r="D40">
            <v>37</v>
          </cell>
          <cell r="F40" t="str">
            <v>A007U99</v>
          </cell>
        </row>
        <row r="41">
          <cell r="A41" t="str">
            <v>13281-07</v>
          </cell>
          <cell r="B41">
            <v>13281</v>
          </cell>
          <cell r="C41" t="str">
            <v>Plaque_6</v>
          </cell>
          <cell r="D41">
            <v>38</v>
          </cell>
          <cell r="F41" t="str">
            <v>A007U9A</v>
          </cell>
        </row>
        <row r="42">
          <cell r="A42" t="str">
            <v>13281-09</v>
          </cell>
          <cell r="B42">
            <v>13281</v>
          </cell>
          <cell r="C42" t="str">
            <v>Plaque_6</v>
          </cell>
          <cell r="D42">
            <v>39</v>
          </cell>
          <cell r="F42" t="str">
            <v>A000VCY</v>
          </cell>
        </row>
        <row r="43">
          <cell r="A43" t="str">
            <v>13281-10</v>
          </cell>
          <cell r="B43">
            <v>13281</v>
          </cell>
          <cell r="C43" t="str">
            <v>Plaque_6</v>
          </cell>
          <cell r="D43">
            <v>41</v>
          </cell>
          <cell r="F43" t="str">
            <v>A007U9B</v>
          </cell>
        </row>
        <row r="44">
          <cell r="A44" t="str">
            <v>13281-13</v>
          </cell>
          <cell r="B44">
            <v>13281</v>
          </cell>
          <cell r="C44" t="str">
            <v>Plaque_6</v>
          </cell>
          <cell r="D44">
            <v>42</v>
          </cell>
          <cell r="F44" t="str">
            <v>A007U9C</v>
          </cell>
        </row>
        <row r="45">
          <cell r="A45" t="str">
            <v>13281-14</v>
          </cell>
          <cell r="B45">
            <v>13281</v>
          </cell>
          <cell r="C45" t="str">
            <v>Plaque_6</v>
          </cell>
          <cell r="D45">
            <v>43</v>
          </cell>
          <cell r="F45" t="str">
            <v>A007U9D</v>
          </cell>
        </row>
        <row r="46">
          <cell r="A46" t="str">
            <v>1329-1-01</v>
          </cell>
          <cell r="B46" t="str">
            <v>1329-1</v>
          </cell>
          <cell r="C46" t="str">
            <v>Plaque_7</v>
          </cell>
          <cell r="D46">
            <v>44</v>
          </cell>
          <cell r="F46" t="str">
            <v>A00CJPW</v>
          </cell>
        </row>
        <row r="47">
          <cell r="A47" t="str">
            <v>1329-1-02</v>
          </cell>
          <cell r="B47" t="str">
            <v>1329-1</v>
          </cell>
          <cell r="C47" t="str">
            <v>Plaque_7</v>
          </cell>
          <cell r="D47">
            <v>45</v>
          </cell>
          <cell r="F47" t="str">
            <v>A000VCX</v>
          </cell>
        </row>
        <row r="48">
          <cell r="A48" t="str">
            <v>1329-1-03</v>
          </cell>
          <cell r="B48" t="str">
            <v>1329-1</v>
          </cell>
          <cell r="C48" t="str">
            <v>Plaque_7</v>
          </cell>
          <cell r="D48">
            <v>46</v>
          </cell>
          <cell r="F48" t="str">
            <v>A007TYK</v>
          </cell>
        </row>
        <row r="49">
          <cell r="A49" t="str">
            <v>1329-1-04</v>
          </cell>
          <cell r="B49" t="str">
            <v>1329-1</v>
          </cell>
          <cell r="C49" t="str">
            <v>Plaque_7</v>
          </cell>
          <cell r="D49">
            <v>47</v>
          </cell>
          <cell r="F49" t="str">
            <v>A007TYL</v>
          </cell>
        </row>
        <row r="50">
          <cell r="A50" t="str">
            <v>1329-1-05</v>
          </cell>
          <cell r="B50" t="str">
            <v>1329-1</v>
          </cell>
          <cell r="C50" t="str">
            <v>Plaque_7</v>
          </cell>
          <cell r="D50">
            <v>48</v>
          </cell>
          <cell r="F50" t="str">
            <v>A007TYM</v>
          </cell>
        </row>
        <row r="51">
          <cell r="A51" t="str">
            <v>1329-1-06</v>
          </cell>
          <cell r="B51" t="str">
            <v>1329-1</v>
          </cell>
          <cell r="C51" t="str">
            <v>Plaque_7</v>
          </cell>
          <cell r="D51">
            <v>49</v>
          </cell>
          <cell r="F51" t="str">
            <v>A007TYN</v>
          </cell>
        </row>
        <row r="52">
          <cell r="A52" t="str">
            <v>1329-1-07</v>
          </cell>
          <cell r="B52" t="str">
            <v>1329-1</v>
          </cell>
          <cell r="C52" t="str">
            <v>Plaque_7</v>
          </cell>
          <cell r="D52">
            <v>50</v>
          </cell>
          <cell r="F52" t="str">
            <v>A007TYO</v>
          </cell>
        </row>
        <row r="53">
          <cell r="A53" t="str">
            <v>1329-1-08</v>
          </cell>
          <cell r="B53" t="str">
            <v>1329-1</v>
          </cell>
          <cell r="C53" t="str">
            <v>Plaque_7</v>
          </cell>
          <cell r="D53">
            <v>51</v>
          </cell>
          <cell r="F53" t="str">
            <v>A007TYP</v>
          </cell>
        </row>
        <row r="54">
          <cell r="A54" t="str">
            <v>1329-1-09</v>
          </cell>
          <cell r="B54" t="str">
            <v>1329-1</v>
          </cell>
          <cell r="C54" t="str">
            <v>Plaque_7</v>
          </cell>
          <cell r="D54">
            <v>52</v>
          </cell>
          <cell r="F54" t="str">
            <v>A007TYQ</v>
          </cell>
        </row>
        <row r="55">
          <cell r="A55" t="str">
            <v>1329-1-10</v>
          </cell>
          <cell r="B55" t="str">
            <v>1329-1</v>
          </cell>
          <cell r="C55" t="str">
            <v>Plaque_7</v>
          </cell>
          <cell r="D55">
            <v>53</v>
          </cell>
          <cell r="F55" t="str">
            <v>A000VCZ</v>
          </cell>
        </row>
        <row r="56">
          <cell r="A56" t="str">
            <v>1329-1-11</v>
          </cell>
          <cell r="B56" t="str">
            <v>1329-1</v>
          </cell>
          <cell r="C56" t="str">
            <v>Plaque_7</v>
          </cell>
          <cell r="D56">
            <v>54</v>
          </cell>
          <cell r="F56" t="str">
            <v>A000VD0</v>
          </cell>
        </row>
        <row r="57">
          <cell r="A57" t="str">
            <v>1329-1-12</v>
          </cell>
          <cell r="B57" t="str">
            <v>1329-1</v>
          </cell>
          <cell r="C57" t="str">
            <v>Plaque_7</v>
          </cell>
          <cell r="D57">
            <v>55</v>
          </cell>
          <cell r="F57" t="str">
            <v>A000VD1</v>
          </cell>
        </row>
        <row r="58">
          <cell r="A58" t="str">
            <v>1329-1-13</v>
          </cell>
          <cell r="B58" t="str">
            <v>1329-1</v>
          </cell>
          <cell r="C58" t="str">
            <v>Plaque_7</v>
          </cell>
          <cell r="D58">
            <v>56</v>
          </cell>
          <cell r="F58" t="str">
            <v>A000VD2</v>
          </cell>
        </row>
        <row r="59">
          <cell r="A59" t="str">
            <v>1329-2-01</v>
          </cell>
          <cell r="B59" t="str">
            <v>1329-2</v>
          </cell>
          <cell r="C59" t="str">
            <v>Plaque_2</v>
          </cell>
          <cell r="D59">
            <v>57</v>
          </cell>
          <cell r="F59" t="str">
            <v>A007TY9</v>
          </cell>
        </row>
        <row r="60">
          <cell r="A60" t="str">
            <v>1329-2-02</v>
          </cell>
          <cell r="B60" t="str">
            <v>1329-2</v>
          </cell>
          <cell r="C60" t="str">
            <v>Plaque_2</v>
          </cell>
          <cell r="D60">
            <v>58</v>
          </cell>
          <cell r="F60" t="str">
            <v>A007TYA</v>
          </cell>
        </row>
        <row r="61">
          <cell r="A61" t="str">
            <v>1329-2-03</v>
          </cell>
          <cell r="B61" t="str">
            <v>1329-2</v>
          </cell>
          <cell r="C61" t="str">
            <v>Plaque_2</v>
          </cell>
          <cell r="D61">
            <v>59</v>
          </cell>
          <cell r="F61" t="str">
            <v>A007TYB</v>
          </cell>
        </row>
        <row r="62">
          <cell r="A62" t="str">
            <v>1329-2-04</v>
          </cell>
          <cell r="B62" t="str">
            <v>1329-2</v>
          </cell>
          <cell r="C62" t="str">
            <v>Plaque_2</v>
          </cell>
          <cell r="D62">
            <v>60</v>
          </cell>
          <cell r="F62" t="str">
            <v>A007TYC</v>
          </cell>
        </row>
        <row r="63">
          <cell r="A63" t="str">
            <v>1329-2-05</v>
          </cell>
          <cell r="B63" t="str">
            <v>1329-2</v>
          </cell>
          <cell r="C63" t="str">
            <v>Plaque_2</v>
          </cell>
          <cell r="D63">
            <v>61</v>
          </cell>
          <cell r="F63" t="str">
            <v>A007TYD</v>
          </cell>
        </row>
        <row r="64">
          <cell r="A64" t="str">
            <v>1329-2-06</v>
          </cell>
          <cell r="B64" t="str">
            <v>1329-2</v>
          </cell>
          <cell r="C64" t="str">
            <v>Plaque_2</v>
          </cell>
          <cell r="D64">
            <v>62</v>
          </cell>
          <cell r="F64" t="str">
            <v>A007TYE</v>
          </cell>
        </row>
        <row r="65">
          <cell r="A65" t="str">
            <v>1329-2-07</v>
          </cell>
          <cell r="B65" t="str">
            <v>1329-2</v>
          </cell>
          <cell r="C65" t="str">
            <v>Plaque_2</v>
          </cell>
          <cell r="D65">
            <v>63</v>
          </cell>
          <cell r="F65" t="str">
            <v>A007TYF</v>
          </cell>
        </row>
        <row r="66">
          <cell r="A66" t="str">
            <v>1329-2-08</v>
          </cell>
          <cell r="B66" t="str">
            <v>1329-2</v>
          </cell>
          <cell r="C66" t="str">
            <v>Plaque_2</v>
          </cell>
          <cell r="D66">
            <v>64</v>
          </cell>
          <cell r="F66" t="str">
            <v>A007TYG</v>
          </cell>
        </row>
        <row r="67">
          <cell r="A67" t="str">
            <v>1329-2-09</v>
          </cell>
          <cell r="B67" t="str">
            <v>1329-2</v>
          </cell>
          <cell r="C67" t="str">
            <v>Plaque_2</v>
          </cell>
          <cell r="D67">
            <v>65</v>
          </cell>
          <cell r="F67" t="str">
            <v>A007TYH</v>
          </cell>
        </row>
        <row r="68">
          <cell r="A68" t="str">
            <v>1329-2-10</v>
          </cell>
          <cell r="B68" t="str">
            <v>1329-2</v>
          </cell>
          <cell r="C68" t="str">
            <v>Plaque_2</v>
          </cell>
          <cell r="D68">
            <v>66</v>
          </cell>
          <cell r="F68" t="str">
            <v>A007UB5</v>
          </cell>
        </row>
        <row r="69">
          <cell r="A69" t="str">
            <v>1329-2-11</v>
          </cell>
          <cell r="B69" t="str">
            <v>1329-2</v>
          </cell>
          <cell r="C69" t="str">
            <v>Plaque_2</v>
          </cell>
          <cell r="D69">
            <v>67</v>
          </cell>
          <cell r="E69" t="str">
            <v>13292-11 même individu que 1329-2-11</v>
          </cell>
          <cell r="F69" t="str">
            <v>A007UB6</v>
          </cell>
        </row>
        <row r="70">
          <cell r="A70" t="str">
            <v>1329-2-12</v>
          </cell>
          <cell r="B70" t="str">
            <v>1329-2</v>
          </cell>
          <cell r="C70" t="str">
            <v>Plaque_2</v>
          </cell>
          <cell r="D70">
            <v>68</v>
          </cell>
          <cell r="F70" t="str">
            <v>A007TYI</v>
          </cell>
        </row>
        <row r="71">
          <cell r="A71" t="str">
            <v>1329-2-13</v>
          </cell>
          <cell r="B71" t="str">
            <v>1329-2</v>
          </cell>
          <cell r="C71" t="str">
            <v>Plaque_2</v>
          </cell>
          <cell r="D71">
            <v>69</v>
          </cell>
          <cell r="E71" t="str">
            <v>13292-13 même individu que 1329-2-13</v>
          </cell>
          <cell r="F71" t="str">
            <v>A007TYJ</v>
          </cell>
        </row>
        <row r="72">
          <cell r="A72" t="str">
            <v>1329-3-01</v>
          </cell>
          <cell r="B72" t="str">
            <v>1329-3</v>
          </cell>
          <cell r="C72" t="str">
            <v>Plaque_5</v>
          </cell>
          <cell r="D72">
            <v>70</v>
          </cell>
          <cell r="F72" t="str">
            <v>A000VD3</v>
          </cell>
        </row>
        <row r="73">
          <cell r="A73" t="str">
            <v>1329-3-03</v>
          </cell>
          <cell r="B73" t="str">
            <v>1329-3</v>
          </cell>
          <cell r="C73" t="str">
            <v>Plaque_5</v>
          </cell>
          <cell r="D73">
            <v>71</v>
          </cell>
          <cell r="F73" t="str">
            <v>A007U61</v>
          </cell>
        </row>
        <row r="74">
          <cell r="A74" t="str">
            <v>1329-3-04</v>
          </cell>
          <cell r="B74" t="str">
            <v>1329-3</v>
          </cell>
          <cell r="C74" t="str">
            <v>Plaque_5</v>
          </cell>
          <cell r="D74">
            <v>72</v>
          </cell>
          <cell r="F74" t="str">
            <v>A007U62</v>
          </cell>
        </row>
        <row r="75">
          <cell r="A75" t="str">
            <v>1329-3-05</v>
          </cell>
          <cell r="B75" t="str">
            <v>1329-3</v>
          </cell>
          <cell r="C75" t="str">
            <v>Plaque_5</v>
          </cell>
          <cell r="D75">
            <v>73</v>
          </cell>
          <cell r="F75" t="str">
            <v>A007U63</v>
          </cell>
        </row>
        <row r="76">
          <cell r="A76" t="str">
            <v>1329-3-06</v>
          </cell>
          <cell r="B76" t="str">
            <v>1329-3</v>
          </cell>
          <cell r="C76" t="str">
            <v>Plaque_5</v>
          </cell>
          <cell r="D76">
            <v>74</v>
          </cell>
          <cell r="F76" t="str">
            <v>A007U64</v>
          </cell>
        </row>
        <row r="77">
          <cell r="A77" t="str">
            <v>1329-3-07</v>
          </cell>
          <cell r="B77" t="str">
            <v>1329-3</v>
          </cell>
          <cell r="C77" t="str">
            <v>Plaque_5</v>
          </cell>
          <cell r="D77">
            <v>75</v>
          </cell>
          <cell r="F77" t="str">
            <v>A007U65</v>
          </cell>
        </row>
        <row r="78">
          <cell r="A78" t="str">
            <v>1329-3-08</v>
          </cell>
          <cell r="B78" t="str">
            <v>1329-3</v>
          </cell>
          <cell r="C78" t="str">
            <v>Plaque_5</v>
          </cell>
          <cell r="D78">
            <v>76</v>
          </cell>
          <cell r="E78" t="str">
            <v>Concentration à 87 ng/ul</v>
          </cell>
          <cell r="F78" t="str">
            <v>A007U66</v>
          </cell>
        </row>
        <row r="79">
          <cell r="A79" t="str">
            <v>1329-3-09</v>
          </cell>
          <cell r="B79" t="str">
            <v>1329-3</v>
          </cell>
          <cell r="C79" t="str">
            <v>Plaque_5</v>
          </cell>
          <cell r="D79">
            <v>77</v>
          </cell>
          <cell r="F79" t="str">
            <v>A007U67</v>
          </cell>
        </row>
        <row r="80">
          <cell r="A80" t="str">
            <v>1329-3-12</v>
          </cell>
          <cell r="B80" t="str">
            <v>1329-3</v>
          </cell>
          <cell r="C80" t="str">
            <v>Plaque_5</v>
          </cell>
          <cell r="D80">
            <v>78</v>
          </cell>
          <cell r="F80" t="str">
            <v>A000VD4</v>
          </cell>
        </row>
        <row r="81">
          <cell r="A81" t="str">
            <v>1329-3-13</v>
          </cell>
          <cell r="B81" t="str">
            <v>1329-3</v>
          </cell>
          <cell r="C81" t="str">
            <v>Plaque_5</v>
          </cell>
          <cell r="D81">
            <v>79</v>
          </cell>
          <cell r="F81" t="str">
            <v>A000VD5</v>
          </cell>
        </row>
        <row r="82">
          <cell r="A82" t="str">
            <v>1329-4-01</v>
          </cell>
          <cell r="B82" t="str">
            <v>1329-4</v>
          </cell>
          <cell r="C82" t="str">
            <v>Plaque_7</v>
          </cell>
          <cell r="D82">
            <v>80</v>
          </cell>
          <cell r="F82" t="str">
            <v>A007U9R</v>
          </cell>
        </row>
        <row r="83">
          <cell r="A83" t="str">
            <v>1329-4-02</v>
          </cell>
          <cell r="B83" t="str">
            <v>1329-4</v>
          </cell>
          <cell r="C83" t="str">
            <v>Plaque_7</v>
          </cell>
          <cell r="D83">
            <v>81</v>
          </cell>
          <cell r="F83" t="str">
            <v>A007U9S</v>
          </cell>
        </row>
        <row r="84">
          <cell r="A84" t="str">
            <v>1329-4-03</v>
          </cell>
          <cell r="B84" t="str">
            <v>1329-4</v>
          </cell>
          <cell r="C84" t="str">
            <v>Plaque_7</v>
          </cell>
          <cell r="D84">
            <v>82</v>
          </cell>
          <cell r="F84" t="str">
            <v>A007U9T</v>
          </cell>
        </row>
        <row r="85">
          <cell r="A85" t="str">
            <v>1329-4-04</v>
          </cell>
          <cell r="B85" t="str">
            <v>1329-4</v>
          </cell>
          <cell r="C85" t="str">
            <v>Plaque_7</v>
          </cell>
          <cell r="D85">
            <v>83</v>
          </cell>
          <cell r="F85" t="str">
            <v>A007U9U</v>
          </cell>
        </row>
        <row r="86">
          <cell r="A86" t="str">
            <v>1329-4-05</v>
          </cell>
          <cell r="B86" t="str">
            <v>1329-4</v>
          </cell>
          <cell r="C86" t="str">
            <v>Plaque_7</v>
          </cell>
          <cell r="D86">
            <v>84</v>
          </cell>
          <cell r="F86" t="str">
            <v>A007U9V</v>
          </cell>
        </row>
        <row r="87">
          <cell r="A87" t="str">
            <v>1329-4-06</v>
          </cell>
          <cell r="B87" t="str">
            <v>1329-4</v>
          </cell>
          <cell r="C87" t="str">
            <v>Plaque_7</v>
          </cell>
          <cell r="D87">
            <v>85</v>
          </cell>
          <cell r="F87" t="str">
            <v>A007U9W</v>
          </cell>
        </row>
        <row r="88">
          <cell r="A88" t="str">
            <v>1329-4-07</v>
          </cell>
          <cell r="B88" t="str">
            <v>1329-4</v>
          </cell>
          <cell r="C88" t="str">
            <v>Plaque_7</v>
          </cell>
          <cell r="D88">
            <v>86</v>
          </cell>
          <cell r="F88" t="str">
            <v>A007U9X</v>
          </cell>
        </row>
        <row r="89">
          <cell r="A89" t="str">
            <v>1329-4-08</v>
          </cell>
          <cell r="B89" t="str">
            <v>1329-4</v>
          </cell>
          <cell r="C89" t="str">
            <v>Plaque_7</v>
          </cell>
          <cell r="D89">
            <v>87</v>
          </cell>
          <cell r="F89" t="str">
            <v>A007U9Y</v>
          </cell>
        </row>
        <row r="90">
          <cell r="A90" t="str">
            <v>1329-4-09</v>
          </cell>
          <cell r="B90" t="str">
            <v>1329-4</v>
          </cell>
          <cell r="C90" t="str">
            <v>Plaque_7</v>
          </cell>
          <cell r="D90">
            <v>88</v>
          </cell>
          <cell r="F90" t="str">
            <v>A007U9Z</v>
          </cell>
        </row>
        <row r="91">
          <cell r="A91" t="str">
            <v>1329-4-10</v>
          </cell>
          <cell r="B91" t="str">
            <v>1329-4</v>
          </cell>
          <cell r="C91" t="str">
            <v>Plaque_7</v>
          </cell>
          <cell r="D91">
            <v>89</v>
          </cell>
          <cell r="F91" t="str">
            <v>A007UA0</v>
          </cell>
        </row>
        <row r="92">
          <cell r="A92" t="str">
            <v>1329-4-11</v>
          </cell>
          <cell r="B92" t="str">
            <v>1329-4</v>
          </cell>
          <cell r="C92" t="str">
            <v>Plaque_7</v>
          </cell>
          <cell r="D92">
            <v>90</v>
          </cell>
          <cell r="F92" t="str">
            <v>A007UA1</v>
          </cell>
        </row>
        <row r="93">
          <cell r="A93" t="str">
            <v>1329-4-12</v>
          </cell>
          <cell r="B93" t="str">
            <v>1329-4</v>
          </cell>
          <cell r="C93" t="str">
            <v>Plaque_7</v>
          </cell>
          <cell r="D93">
            <v>91</v>
          </cell>
          <cell r="F93" t="str">
            <v>A007UA2</v>
          </cell>
        </row>
        <row r="94">
          <cell r="A94" t="str">
            <v>1330-01</v>
          </cell>
          <cell r="B94">
            <v>1330</v>
          </cell>
          <cell r="C94" t="str">
            <v>Plaque_1</v>
          </cell>
          <cell r="D94">
            <v>92</v>
          </cell>
          <cell r="F94" t="str">
            <v>A007U5E</v>
          </cell>
        </row>
        <row r="95">
          <cell r="A95" t="str">
            <v>1330-02</v>
          </cell>
          <cell r="B95">
            <v>1330</v>
          </cell>
          <cell r="C95" t="str">
            <v>Plaque_1</v>
          </cell>
          <cell r="D95">
            <v>93</v>
          </cell>
          <cell r="F95" t="str">
            <v>A007U5F</v>
          </cell>
        </row>
        <row r="96">
          <cell r="A96" t="str">
            <v>1330-03</v>
          </cell>
          <cell r="B96">
            <v>1330</v>
          </cell>
          <cell r="C96" t="str">
            <v>Plaque_1</v>
          </cell>
          <cell r="D96">
            <v>94</v>
          </cell>
          <cell r="F96" t="str">
            <v>A007U5G</v>
          </cell>
        </row>
        <row r="97">
          <cell r="A97" t="str">
            <v>1330-04</v>
          </cell>
          <cell r="B97">
            <v>1330</v>
          </cell>
          <cell r="C97" t="str">
            <v>Plaque_1</v>
          </cell>
          <cell r="D97">
            <v>95</v>
          </cell>
          <cell r="F97" t="str">
            <v>A007U5H</v>
          </cell>
        </row>
        <row r="98">
          <cell r="A98" t="str">
            <v>1330-05</v>
          </cell>
          <cell r="B98">
            <v>1330</v>
          </cell>
          <cell r="C98" t="str">
            <v>Plaque_1</v>
          </cell>
          <cell r="D98">
            <v>96</v>
          </cell>
          <cell r="F98" t="str">
            <v>A007U5I</v>
          </cell>
        </row>
        <row r="99">
          <cell r="A99" t="str">
            <v>1330-06</v>
          </cell>
          <cell r="B99">
            <v>1330</v>
          </cell>
          <cell r="C99" t="str">
            <v>Plaque_1</v>
          </cell>
          <cell r="D99">
            <v>97</v>
          </cell>
          <cell r="F99" t="str">
            <v>A007U5J</v>
          </cell>
        </row>
        <row r="100">
          <cell r="A100" t="str">
            <v>1330-08</v>
          </cell>
          <cell r="B100">
            <v>1330</v>
          </cell>
          <cell r="C100" t="str">
            <v>Plaque_1</v>
          </cell>
          <cell r="D100">
            <v>98</v>
          </cell>
          <cell r="F100" t="str">
            <v>A007U5K</v>
          </cell>
        </row>
        <row r="101">
          <cell r="A101" t="str">
            <v>1330-09</v>
          </cell>
          <cell r="B101">
            <v>1330</v>
          </cell>
          <cell r="C101" t="str">
            <v>Plaque_1</v>
          </cell>
          <cell r="D101">
            <v>99</v>
          </cell>
          <cell r="F101" t="str">
            <v>A007U5L</v>
          </cell>
        </row>
        <row r="102">
          <cell r="A102" t="str">
            <v>1330-10</v>
          </cell>
          <cell r="B102">
            <v>1330</v>
          </cell>
          <cell r="C102" t="str">
            <v>Plaque_1</v>
          </cell>
          <cell r="D102">
            <v>100</v>
          </cell>
          <cell r="F102" t="str">
            <v>A007U5M</v>
          </cell>
        </row>
        <row r="103">
          <cell r="A103" t="str">
            <v>1330-11</v>
          </cell>
          <cell r="B103">
            <v>1330</v>
          </cell>
          <cell r="C103" t="str">
            <v>Plaque_1</v>
          </cell>
          <cell r="D103">
            <v>101</v>
          </cell>
          <cell r="F103" t="str">
            <v>A007U5N</v>
          </cell>
        </row>
        <row r="104">
          <cell r="A104" t="str">
            <v>1331-01</v>
          </cell>
          <cell r="B104">
            <v>1331</v>
          </cell>
          <cell r="C104" t="str">
            <v>Plaque_2</v>
          </cell>
          <cell r="D104">
            <v>102</v>
          </cell>
          <cell r="F104" t="str">
            <v>A007U3X</v>
          </cell>
        </row>
        <row r="105">
          <cell r="A105" t="str">
            <v>1331-02</v>
          </cell>
          <cell r="B105">
            <v>1331</v>
          </cell>
          <cell r="C105" t="str">
            <v>Plaque_2</v>
          </cell>
          <cell r="D105">
            <v>103</v>
          </cell>
          <cell r="F105" t="str">
            <v>A007U3Y</v>
          </cell>
        </row>
        <row r="106">
          <cell r="A106" t="str">
            <v>1331-03</v>
          </cell>
          <cell r="B106">
            <v>1331</v>
          </cell>
          <cell r="C106" t="str">
            <v>Plaque_2</v>
          </cell>
          <cell r="D106">
            <v>104</v>
          </cell>
          <cell r="F106" t="str">
            <v>A007U3Z</v>
          </cell>
        </row>
        <row r="107">
          <cell r="A107" t="str">
            <v>1331-04</v>
          </cell>
          <cell r="B107">
            <v>1331</v>
          </cell>
          <cell r="C107" t="str">
            <v>Plaque_2</v>
          </cell>
          <cell r="D107">
            <v>105</v>
          </cell>
          <cell r="F107" t="str">
            <v>A007U40</v>
          </cell>
        </row>
        <row r="108">
          <cell r="A108" t="str">
            <v>1331-05</v>
          </cell>
          <cell r="B108">
            <v>1331</v>
          </cell>
          <cell r="C108" t="str">
            <v>Plaque_2</v>
          </cell>
          <cell r="D108">
            <v>106</v>
          </cell>
          <cell r="F108" t="str">
            <v>A007U41</v>
          </cell>
        </row>
        <row r="109">
          <cell r="A109" t="str">
            <v>1331-06</v>
          </cell>
          <cell r="B109">
            <v>1331</v>
          </cell>
          <cell r="C109" t="str">
            <v>Plaque_2</v>
          </cell>
          <cell r="D109">
            <v>107</v>
          </cell>
          <cell r="F109" t="str">
            <v>A007U42</v>
          </cell>
        </row>
        <row r="110">
          <cell r="A110" t="str">
            <v>1331-07</v>
          </cell>
          <cell r="B110">
            <v>1331</v>
          </cell>
          <cell r="C110" t="str">
            <v>Plaque_2</v>
          </cell>
          <cell r="D110">
            <v>108</v>
          </cell>
          <cell r="F110" t="str">
            <v>A007U43</v>
          </cell>
        </row>
        <row r="111">
          <cell r="A111" t="str">
            <v>1331-08</v>
          </cell>
          <cell r="B111">
            <v>1331</v>
          </cell>
          <cell r="C111" t="str">
            <v>Plaque_2</v>
          </cell>
          <cell r="D111">
            <v>109</v>
          </cell>
          <cell r="F111" t="str">
            <v>A007U44</v>
          </cell>
        </row>
        <row r="112">
          <cell r="A112" t="str">
            <v>1331-09</v>
          </cell>
          <cell r="B112">
            <v>1331</v>
          </cell>
          <cell r="C112" t="str">
            <v>Plaque_2</v>
          </cell>
          <cell r="D112">
            <v>110</v>
          </cell>
          <cell r="F112" t="str">
            <v>A007U45</v>
          </cell>
        </row>
        <row r="113">
          <cell r="A113" t="str">
            <v>1331-10</v>
          </cell>
          <cell r="B113">
            <v>1331</v>
          </cell>
          <cell r="C113" t="str">
            <v>Plaque_2</v>
          </cell>
          <cell r="D113">
            <v>111</v>
          </cell>
          <cell r="F113" t="str">
            <v>A007U46</v>
          </cell>
        </row>
        <row r="114">
          <cell r="A114" t="str">
            <v>1331-11</v>
          </cell>
          <cell r="B114">
            <v>1331</v>
          </cell>
          <cell r="C114" t="str">
            <v>Plaque_2</v>
          </cell>
          <cell r="D114">
            <v>112</v>
          </cell>
          <cell r="F114" t="str">
            <v>A007U47</v>
          </cell>
        </row>
        <row r="115">
          <cell r="A115" t="str">
            <v>1331-12</v>
          </cell>
          <cell r="B115">
            <v>1331</v>
          </cell>
          <cell r="C115" t="str">
            <v>Plaque_2</v>
          </cell>
          <cell r="D115">
            <v>113</v>
          </cell>
          <cell r="F115" t="str">
            <v>A007U48</v>
          </cell>
        </row>
        <row r="116">
          <cell r="A116" t="str">
            <v>1331-13</v>
          </cell>
          <cell r="B116">
            <v>1331</v>
          </cell>
          <cell r="C116" t="str">
            <v>Plaque_2</v>
          </cell>
          <cell r="D116">
            <v>114</v>
          </cell>
          <cell r="F116" t="str">
            <v>A007U49</v>
          </cell>
        </row>
        <row r="117">
          <cell r="A117" t="str">
            <v>1331-14</v>
          </cell>
          <cell r="B117">
            <v>1331</v>
          </cell>
          <cell r="C117" t="str">
            <v>Plaque_2</v>
          </cell>
          <cell r="D117">
            <v>115</v>
          </cell>
          <cell r="F117" t="str">
            <v>A007U4A</v>
          </cell>
        </row>
        <row r="118">
          <cell r="A118" t="str">
            <v>1331-15</v>
          </cell>
          <cell r="B118">
            <v>1331</v>
          </cell>
          <cell r="C118" t="str">
            <v>Plaque_2</v>
          </cell>
          <cell r="D118">
            <v>116</v>
          </cell>
          <cell r="F118" t="str">
            <v>A007U4B</v>
          </cell>
        </row>
        <row r="119">
          <cell r="A119" t="str">
            <v>1331-16</v>
          </cell>
          <cell r="B119">
            <v>1331</v>
          </cell>
          <cell r="C119" t="str">
            <v>Plaque_2</v>
          </cell>
          <cell r="D119">
            <v>117</v>
          </cell>
          <cell r="F119" t="str">
            <v>A007U4C</v>
          </cell>
        </row>
        <row r="120">
          <cell r="A120" t="str">
            <v>1331-17</v>
          </cell>
          <cell r="B120">
            <v>1331</v>
          </cell>
          <cell r="C120" t="str">
            <v>Plaque_2</v>
          </cell>
          <cell r="D120">
            <v>118</v>
          </cell>
          <cell r="F120" t="str">
            <v>A007U4D</v>
          </cell>
        </row>
        <row r="121">
          <cell r="A121" t="str">
            <v>1332-01</v>
          </cell>
          <cell r="B121">
            <v>1332</v>
          </cell>
          <cell r="C121" t="str">
            <v>Plaque_7</v>
          </cell>
          <cell r="D121">
            <v>119</v>
          </cell>
          <cell r="F121" t="str">
            <v>A007U68</v>
          </cell>
        </row>
        <row r="122">
          <cell r="A122" t="str">
            <v>1332-02</v>
          </cell>
          <cell r="B122">
            <v>1332</v>
          </cell>
          <cell r="C122" t="str">
            <v>Plaque_7</v>
          </cell>
          <cell r="D122">
            <v>120</v>
          </cell>
          <cell r="F122" t="str">
            <v>A007U69</v>
          </cell>
        </row>
        <row r="123">
          <cell r="A123" t="str">
            <v>1332-03</v>
          </cell>
          <cell r="B123">
            <v>1332</v>
          </cell>
          <cell r="C123" t="str">
            <v>Plaque_7</v>
          </cell>
          <cell r="D123">
            <v>121</v>
          </cell>
          <cell r="F123" t="str">
            <v>A007U6A</v>
          </cell>
        </row>
        <row r="124">
          <cell r="A124" t="str">
            <v>1332-04</v>
          </cell>
          <cell r="B124">
            <v>1332</v>
          </cell>
          <cell r="C124" t="str">
            <v>Plaque_7</v>
          </cell>
          <cell r="D124">
            <v>122</v>
          </cell>
          <cell r="F124" t="str">
            <v>A007U6B</v>
          </cell>
        </row>
        <row r="125">
          <cell r="A125" t="str">
            <v>1332-05</v>
          </cell>
          <cell r="B125">
            <v>1332</v>
          </cell>
          <cell r="C125" t="str">
            <v>Plaque_7</v>
          </cell>
          <cell r="D125">
            <v>123</v>
          </cell>
          <cell r="F125" t="str">
            <v>A007U6C</v>
          </cell>
        </row>
        <row r="126">
          <cell r="A126" t="str">
            <v>1332-06</v>
          </cell>
          <cell r="B126">
            <v>1332</v>
          </cell>
          <cell r="C126" t="str">
            <v>Plaque_7</v>
          </cell>
          <cell r="D126">
            <v>124</v>
          </cell>
          <cell r="F126" t="str">
            <v>A007U6D</v>
          </cell>
        </row>
        <row r="127">
          <cell r="A127" t="str">
            <v>1332-07</v>
          </cell>
          <cell r="B127">
            <v>1332</v>
          </cell>
          <cell r="C127" t="str">
            <v>Plaque_7</v>
          </cell>
          <cell r="D127">
            <v>125</v>
          </cell>
          <cell r="F127" t="str">
            <v>A007U6E</v>
          </cell>
        </row>
        <row r="128">
          <cell r="A128" t="str">
            <v>1332-08</v>
          </cell>
          <cell r="B128">
            <v>1332</v>
          </cell>
          <cell r="C128" t="str">
            <v>Plaque_7</v>
          </cell>
          <cell r="D128">
            <v>126</v>
          </cell>
          <cell r="F128" t="str">
            <v>A007U6F</v>
          </cell>
        </row>
        <row r="129">
          <cell r="A129" t="str">
            <v>1332-10</v>
          </cell>
          <cell r="B129">
            <v>1332</v>
          </cell>
          <cell r="C129" t="str">
            <v>Plaque_7</v>
          </cell>
          <cell r="D129">
            <v>127</v>
          </cell>
          <cell r="F129" t="str">
            <v>A007U6G</v>
          </cell>
        </row>
        <row r="130">
          <cell r="A130" t="str">
            <v>1332-11</v>
          </cell>
          <cell r="B130">
            <v>1332</v>
          </cell>
          <cell r="C130" t="str">
            <v>Plaque_7</v>
          </cell>
          <cell r="D130">
            <v>128</v>
          </cell>
          <cell r="F130" t="str">
            <v>A007U6H</v>
          </cell>
        </row>
        <row r="131">
          <cell r="A131" t="str">
            <v>1332-12</v>
          </cell>
          <cell r="B131">
            <v>1332</v>
          </cell>
          <cell r="C131" t="str">
            <v>Plaque_7</v>
          </cell>
          <cell r="D131">
            <v>129</v>
          </cell>
          <cell r="F131" t="str">
            <v>A007U6I</v>
          </cell>
        </row>
        <row r="132">
          <cell r="A132" t="str">
            <v>1332-13</v>
          </cell>
          <cell r="B132">
            <v>1332</v>
          </cell>
          <cell r="C132" t="str">
            <v>Plaque_7</v>
          </cell>
          <cell r="D132">
            <v>130</v>
          </cell>
          <cell r="F132" t="str">
            <v>A007U6J</v>
          </cell>
        </row>
        <row r="133">
          <cell r="A133" t="str">
            <v>1332-14</v>
          </cell>
          <cell r="B133">
            <v>1332</v>
          </cell>
          <cell r="C133" t="str">
            <v>Plaque_7</v>
          </cell>
          <cell r="D133">
            <v>131</v>
          </cell>
          <cell r="F133" t="str">
            <v>A007U6K</v>
          </cell>
        </row>
        <row r="134">
          <cell r="A134" t="str">
            <v>1332-15</v>
          </cell>
          <cell r="B134">
            <v>1332</v>
          </cell>
          <cell r="C134" t="str">
            <v>Plaque_7</v>
          </cell>
          <cell r="D134">
            <v>132</v>
          </cell>
          <cell r="F134" t="str">
            <v>A007U6L</v>
          </cell>
        </row>
        <row r="135">
          <cell r="A135" t="str">
            <v>1332-16</v>
          </cell>
          <cell r="B135">
            <v>1332</v>
          </cell>
          <cell r="C135" t="str">
            <v>Plaque_7</v>
          </cell>
          <cell r="D135">
            <v>133</v>
          </cell>
          <cell r="F135" t="str">
            <v>A007U6M</v>
          </cell>
        </row>
        <row r="136">
          <cell r="A136" t="str">
            <v>1332-17</v>
          </cell>
          <cell r="B136">
            <v>1332</v>
          </cell>
          <cell r="C136" t="str">
            <v>Plaque_7</v>
          </cell>
          <cell r="D136">
            <v>134</v>
          </cell>
          <cell r="F136" t="str">
            <v>A007U6N</v>
          </cell>
        </row>
        <row r="137">
          <cell r="A137" t="str">
            <v>1333-01</v>
          </cell>
          <cell r="B137">
            <v>1333</v>
          </cell>
          <cell r="C137" t="str">
            <v>Plaque_2</v>
          </cell>
          <cell r="D137">
            <v>135</v>
          </cell>
          <cell r="F137" t="str">
            <v>A002CEC</v>
          </cell>
        </row>
        <row r="138">
          <cell r="A138" t="str">
            <v>1333-02</v>
          </cell>
          <cell r="B138">
            <v>1333</v>
          </cell>
          <cell r="C138" t="str">
            <v>Plaque_2</v>
          </cell>
          <cell r="D138">
            <v>136</v>
          </cell>
          <cell r="F138" t="str">
            <v>A000VD7</v>
          </cell>
        </row>
        <row r="139">
          <cell r="A139" t="str">
            <v>1333-03</v>
          </cell>
          <cell r="B139">
            <v>1333</v>
          </cell>
          <cell r="C139" t="str">
            <v>Plaque_2</v>
          </cell>
          <cell r="D139">
            <v>137</v>
          </cell>
          <cell r="F139" t="str">
            <v>A007TV7</v>
          </cell>
        </row>
        <row r="140">
          <cell r="A140" t="str">
            <v>1333-04</v>
          </cell>
          <cell r="B140">
            <v>1333</v>
          </cell>
          <cell r="C140" t="str">
            <v>Plaque_2</v>
          </cell>
          <cell r="D140">
            <v>138</v>
          </cell>
          <cell r="F140" t="str">
            <v>A007TV8</v>
          </cell>
        </row>
        <row r="141">
          <cell r="A141" t="str">
            <v>1333-05</v>
          </cell>
          <cell r="B141">
            <v>1333</v>
          </cell>
          <cell r="C141" t="str">
            <v>Plaque_2</v>
          </cell>
          <cell r="D141">
            <v>139</v>
          </cell>
          <cell r="F141" t="str">
            <v>A007TV9</v>
          </cell>
        </row>
        <row r="142">
          <cell r="A142" t="str">
            <v>1333-06</v>
          </cell>
          <cell r="B142">
            <v>1333</v>
          </cell>
          <cell r="C142" t="str">
            <v>Plaque_2</v>
          </cell>
          <cell r="D142">
            <v>140</v>
          </cell>
          <cell r="F142" t="str">
            <v>A007TVA</v>
          </cell>
        </row>
        <row r="143">
          <cell r="A143" t="str">
            <v>1333-07</v>
          </cell>
          <cell r="B143">
            <v>1333</v>
          </cell>
          <cell r="C143" t="str">
            <v>Plaque_2</v>
          </cell>
          <cell r="D143">
            <v>141</v>
          </cell>
          <cell r="F143" t="str">
            <v>A007TVB</v>
          </cell>
        </row>
        <row r="144">
          <cell r="A144" t="str">
            <v>1333-08</v>
          </cell>
          <cell r="B144">
            <v>1333</v>
          </cell>
          <cell r="C144" t="str">
            <v>Plaque_2</v>
          </cell>
          <cell r="D144">
            <v>142</v>
          </cell>
          <cell r="F144" t="str">
            <v>A007TVD</v>
          </cell>
        </row>
        <row r="145">
          <cell r="A145" t="str">
            <v>1333-09</v>
          </cell>
          <cell r="B145">
            <v>1333</v>
          </cell>
          <cell r="C145" t="str">
            <v>Plaque_2</v>
          </cell>
          <cell r="D145">
            <v>143</v>
          </cell>
          <cell r="F145" t="str">
            <v>A007TVE</v>
          </cell>
        </row>
        <row r="146">
          <cell r="A146" t="str">
            <v>1333-10</v>
          </cell>
          <cell r="B146">
            <v>1333</v>
          </cell>
          <cell r="C146" t="str">
            <v>Plaque_2</v>
          </cell>
          <cell r="D146">
            <v>144</v>
          </cell>
          <cell r="F146" t="str">
            <v>A007TVF</v>
          </cell>
        </row>
        <row r="147">
          <cell r="A147" t="str">
            <v>1333-11</v>
          </cell>
          <cell r="B147">
            <v>1333</v>
          </cell>
          <cell r="C147" t="str">
            <v>Plaque_2</v>
          </cell>
          <cell r="D147">
            <v>145</v>
          </cell>
          <cell r="F147" t="str">
            <v>A000VD8</v>
          </cell>
        </row>
        <row r="148">
          <cell r="A148" t="str">
            <v>1333-12</v>
          </cell>
          <cell r="B148">
            <v>1333</v>
          </cell>
          <cell r="C148" t="str">
            <v>Plaque_2</v>
          </cell>
          <cell r="D148">
            <v>146</v>
          </cell>
          <cell r="F148" t="str">
            <v>A000VD9</v>
          </cell>
        </row>
        <row r="149">
          <cell r="A149" t="str">
            <v>1333-13</v>
          </cell>
          <cell r="B149">
            <v>1333</v>
          </cell>
          <cell r="C149" t="str">
            <v>Plaque_2</v>
          </cell>
          <cell r="D149">
            <v>147</v>
          </cell>
          <cell r="F149" t="str">
            <v>A000VDA</v>
          </cell>
        </row>
        <row r="150">
          <cell r="A150" t="str">
            <v>1333-14</v>
          </cell>
          <cell r="B150">
            <v>1333</v>
          </cell>
          <cell r="C150" t="str">
            <v>Plaque_2</v>
          </cell>
          <cell r="D150">
            <v>148</v>
          </cell>
          <cell r="F150" t="str">
            <v>A000VDB</v>
          </cell>
        </row>
        <row r="151">
          <cell r="A151" t="str">
            <v>1333-15</v>
          </cell>
          <cell r="B151">
            <v>1333</v>
          </cell>
          <cell r="C151" t="str">
            <v>Plaque_2</v>
          </cell>
          <cell r="D151">
            <v>149</v>
          </cell>
          <cell r="F151" t="str">
            <v>A007TVG</v>
          </cell>
        </row>
        <row r="152">
          <cell r="A152" t="str">
            <v>1334-01</v>
          </cell>
          <cell r="B152">
            <v>1334</v>
          </cell>
          <cell r="C152" t="str">
            <v>Plaque_3</v>
          </cell>
          <cell r="D152">
            <v>150</v>
          </cell>
          <cell r="F152" t="str">
            <v>A007TYR</v>
          </cell>
        </row>
        <row r="153">
          <cell r="A153" t="str">
            <v>1334-02</v>
          </cell>
          <cell r="B153">
            <v>1334</v>
          </cell>
          <cell r="C153" t="str">
            <v>Plaque_3</v>
          </cell>
          <cell r="D153">
            <v>151</v>
          </cell>
          <cell r="F153" t="str">
            <v>A007TYS</v>
          </cell>
        </row>
        <row r="154">
          <cell r="A154" t="str">
            <v>1334-03</v>
          </cell>
          <cell r="B154">
            <v>1334</v>
          </cell>
          <cell r="C154" t="str">
            <v>Plaque_3</v>
          </cell>
          <cell r="D154">
            <v>152</v>
          </cell>
          <cell r="F154" t="str">
            <v>A007TYT</v>
          </cell>
        </row>
        <row r="155">
          <cell r="A155" t="str">
            <v>1334-04</v>
          </cell>
          <cell r="B155">
            <v>1334</v>
          </cell>
          <cell r="C155" t="str">
            <v>Plaque_3</v>
          </cell>
          <cell r="D155">
            <v>153</v>
          </cell>
          <cell r="F155" t="str">
            <v>A007TYU</v>
          </cell>
        </row>
        <row r="156">
          <cell r="A156" t="str">
            <v>1334-05</v>
          </cell>
          <cell r="B156">
            <v>1334</v>
          </cell>
          <cell r="C156" t="str">
            <v>Plaque_3</v>
          </cell>
          <cell r="D156">
            <v>154</v>
          </cell>
          <cell r="F156" t="str">
            <v>A007TYV</v>
          </cell>
        </row>
        <row r="157">
          <cell r="A157" t="str">
            <v>1334-06</v>
          </cell>
          <cell r="B157">
            <v>1334</v>
          </cell>
          <cell r="C157" t="str">
            <v>Plaque_3</v>
          </cell>
          <cell r="D157">
            <v>155</v>
          </cell>
          <cell r="F157" t="str">
            <v>A007TYW</v>
          </cell>
        </row>
        <row r="158">
          <cell r="A158" t="str">
            <v>1334-07</v>
          </cell>
          <cell r="B158">
            <v>1334</v>
          </cell>
          <cell r="C158" t="str">
            <v>Plaque_3</v>
          </cell>
          <cell r="D158">
            <v>156</v>
          </cell>
          <cell r="F158" t="str">
            <v>A007TYX</v>
          </cell>
        </row>
        <row r="159">
          <cell r="A159" t="str">
            <v>1334-08</v>
          </cell>
          <cell r="B159">
            <v>1334</v>
          </cell>
          <cell r="C159" t="str">
            <v>Plaque_3</v>
          </cell>
          <cell r="D159">
            <v>157</v>
          </cell>
          <cell r="F159" t="str">
            <v>A007TYY</v>
          </cell>
        </row>
        <row r="160">
          <cell r="A160" t="str">
            <v>1334-09</v>
          </cell>
          <cell r="B160">
            <v>1334</v>
          </cell>
          <cell r="C160" t="str">
            <v>Plaque_3</v>
          </cell>
          <cell r="D160">
            <v>158</v>
          </cell>
          <cell r="F160" t="str">
            <v>A007TYZ</v>
          </cell>
        </row>
        <row r="161">
          <cell r="A161" t="str">
            <v>1334-10</v>
          </cell>
          <cell r="B161">
            <v>1334</v>
          </cell>
          <cell r="C161" t="str">
            <v>Plaque_3</v>
          </cell>
          <cell r="D161">
            <v>159</v>
          </cell>
          <cell r="F161" t="str">
            <v>A007TZ0</v>
          </cell>
        </row>
        <row r="162">
          <cell r="A162" t="str">
            <v>1334-11</v>
          </cell>
          <cell r="B162">
            <v>1334</v>
          </cell>
          <cell r="C162" t="str">
            <v>Plaque_3</v>
          </cell>
          <cell r="D162">
            <v>160</v>
          </cell>
          <cell r="F162" t="str">
            <v>A007TZ1</v>
          </cell>
        </row>
        <row r="163">
          <cell r="A163" t="str">
            <v>1334-12</v>
          </cell>
          <cell r="B163">
            <v>1334</v>
          </cell>
          <cell r="C163" t="str">
            <v>Plaque_3</v>
          </cell>
          <cell r="D163">
            <v>161</v>
          </cell>
          <cell r="F163" t="str">
            <v>A007TZ2</v>
          </cell>
        </row>
        <row r="164">
          <cell r="A164" t="str">
            <v>1334-13</v>
          </cell>
          <cell r="B164">
            <v>1334</v>
          </cell>
          <cell r="C164" t="str">
            <v>Plaque_3</v>
          </cell>
          <cell r="D164">
            <v>162</v>
          </cell>
          <cell r="F164" t="str">
            <v>A007TZ3</v>
          </cell>
        </row>
        <row r="165">
          <cell r="A165" t="str">
            <v>1340-01</v>
          </cell>
          <cell r="B165">
            <v>1340</v>
          </cell>
          <cell r="C165" t="str">
            <v>Plaque_3</v>
          </cell>
          <cell r="D165">
            <v>163</v>
          </cell>
          <cell r="F165" t="str">
            <v>A007U4S</v>
          </cell>
        </row>
        <row r="166">
          <cell r="A166" t="str">
            <v>1340-02</v>
          </cell>
          <cell r="B166">
            <v>1340</v>
          </cell>
          <cell r="C166" t="str">
            <v>Plaque_3</v>
          </cell>
          <cell r="D166">
            <v>164</v>
          </cell>
          <cell r="F166" t="str">
            <v>A007U4T</v>
          </cell>
        </row>
        <row r="167">
          <cell r="A167" t="str">
            <v>1340-03</v>
          </cell>
          <cell r="B167">
            <v>1340</v>
          </cell>
          <cell r="C167" t="str">
            <v>Plaque_3</v>
          </cell>
          <cell r="D167">
            <v>165</v>
          </cell>
          <cell r="F167" t="str">
            <v>A007U4U</v>
          </cell>
        </row>
        <row r="168">
          <cell r="A168" t="str">
            <v>1340-04</v>
          </cell>
          <cell r="B168">
            <v>1340</v>
          </cell>
          <cell r="C168" t="str">
            <v>Plaque_3</v>
          </cell>
          <cell r="D168">
            <v>166</v>
          </cell>
          <cell r="F168" t="str">
            <v>A007U4V</v>
          </cell>
        </row>
        <row r="169">
          <cell r="A169" t="str">
            <v>1340-05</v>
          </cell>
          <cell r="B169">
            <v>1340</v>
          </cell>
          <cell r="C169" t="str">
            <v>Plaque_3</v>
          </cell>
          <cell r="D169">
            <v>167</v>
          </cell>
          <cell r="F169" t="str">
            <v>A007U4W</v>
          </cell>
        </row>
        <row r="170">
          <cell r="A170" t="str">
            <v>1340-06</v>
          </cell>
          <cell r="B170">
            <v>1340</v>
          </cell>
          <cell r="C170" t="str">
            <v>Plaque_3</v>
          </cell>
          <cell r="D170">
            <v>168</v>
          </cell>
          <cell r="F170" t="str">
            <v>A007U4X</v>
          </cell>
        </row>
        <row r="171">
          <cell r="A171" t="str">
            <v>1340-07</v>
          </cell>
          <cell r="B171">
            <v>1340</v>
          </cell>
          <cell r="C171" t="str">
            <v>Plaque_3</v>
          </cell>
          <cell r="D171">
            <v>169</v>
          </cell>
          <cell r="F171" t="str">
            <v>A007U4Y</v>
          </cell>
        </row>
        <row r="172">
          <cell r="A172" t="str">
            <v>1340-08</v>
          </cell>
          <cell r="B172">
            <v>1340</v>
          </cell>
          <cell r="C172" t="str">
            <v>Plaque_3</v>
          </cell>
          <cell r="D172">
            <v>170</v>
          </cell>
          <cell r="F172" t="str">
            <v>A007U4Z</v>
          </cell>
        </row>
        <row r="173">
          <cell r="A173" t="str">
            <v>1340-09</v>
          </cell>
          <cell r="B173">
            <v>1340</v>
          </cell>
          <cell r="C173" t="str">
            <v>Plaque_3</v>
          </cell>
          <cell r="D173">
            <v>171</v>
          </cell>
          <cell r="F173" t="str">
            <v>A007U50</v>
          </cell>
        </row>
        <row r="174">
          <cell r="A174" t="str">
            <v>1340-10</v>
          </cell>
          <cell r="B174">
            <v>1340</v>
          </cell>
          <cell r="C174" t="str">
            <v>Plaque_3</v>
          </cell>
          <cell r="D174">
            <v>172</v>
          </cell>
          <cell r="F174" t="str">
            <v>A007U51</v>
          </cell>
        </row>
        <row r="175">
          <cell r="A175" t="str">
            <v>1340-11</v>
          </cell>
          <cell r="B175">
            <v>1340</v>
          </cell>
          <cell r="C175" t="str">
            <v>Plaque_3</v>
          </cell>
          <cell r="D175">
            <v>173</v>
          </cell>
          <cell r="F175" t="str">
            <v>A007U52</v>
          </cell>
        </row>
        <row r="176">
          <cell r="A176" t="str">
            <v>1340-12</v>
          </cell>
          <cell r="B176">
            <v>1340</v>
          </cell>
          <cell r="C176" t="str">
            <v>Plaque_3</v>
          </cell>
          <cell r="D176">
            <v>174</v>
          </cell>
          <cell r="F176" t="str">
            <v>A007U53</v>
          </cell>
        </row>
        <row r="177">
          <cell r="A177" t="str">
            <v>1340-13</v>
          </cell>
          <cell r="B177">
            <v>1340</v>
          </cell>
          <cell r="C177" t="str">
            <v>Plaque_3</v>
          </cell>
          <cell r="D177">
            <v>175</v>
          </cell>
          <cell r="F177" t="str">
            <v>A007U54</v>
          </cell>
        </row>
        <row r="178">
          <cell r="A178" t="str">
            <v>1341-01</v>
          </cell>
          <cell r="B178">
            <v>1341</v>
          </cell>
          <cell r="C178" t="str">
            <v>Plaque_3</v>
          </cell>
          <cell r="D178">
            <v>176</v>
          </cell>
          <cell r="F178" t="str">
            <v>A007U1E</v>
          </cell>
        </row>
        <row r="179">
          <cell r="A179" t="str">
            <v>1341-02</v>
          </cell>
          <cell r="B179">
            <v>1341</v>
          </cell>
          <cell r="C179" t="str">
            <v>Plaque_3</v>
          </cell>
          <cell r="D179">
            <v>177</v>
          </cell>
          <cell r="F179" t="str">
            <v>A007U1F</v>
          </cell>
        </row>
        <row r="180">
          <cell r="A180" t="str">
            <v>1341-03</v>
          </cell>
          <cell r="B180">
            <v>1341</v>
          </cell>
          <cell r="C180" t="str">
            <v>Plaque_3</v>
          </cell>
          <cell r="D180">
            <v>178</v>
          </cell>
          <cell r="F180" t="str">
            <v>A007U1G</v>
          </cell>
        </row>
        <row r="181">
          <cell r="A181" t="str">
            <v>1341-04</v>
          </cell>
          <cell r="B181">
            <v>1341</v>
          </cell>
          <cell r="C181" t="str">
            <v>Plaque_3</v>
          </cell>
          <cell r="D181">
            <v>179</v>
          </cell>
          <cell r="F181" t="str">
            <v>A007U1H</v>
          </cell>
        </row>
        <row r="182">
          <cell r="A182" t="str">
            <v>1341-05</v>
          </cell>
          <cell r="B182">
            <v>1341</v>
          </cell>
          <cell r="C182" t="str">
            <v>Plaque_3</v>
          </cell>
          <cell r="D182">
            <v>180</v>
          </cell>
          <cell r="F182" t="str">
            <v>A007U1I</v>
          </cell>
        </row>
        <row r="183">
          <cell r="A183" t="str">
            <v>1341-06</v>
          </cell>
          <cell r="B183">
            <v>1341</v>
          </cell>
          <cell r="C183" t="str">
            <v>Plaque_3</v>
          </cell>
          <cell r="D183">
            <v>181</v>
          </cell>
          <cell r="F183" t="str">
            <v>A007U1J</v>
          </cell>
        </row>
        <row r="184">
          <cell r="A184" t="str">
            <v>1341-07</v>
          </cell>
          <cell r="B184">
            <v>1341</v>
          </cell>
          <cell r="C184" t="str">
            <v>Plaque_3</v>
          </cell>
          <cell r="D184">
            <v>182</v>
          </cell>
          <cell r="F184" t="str">
            <v>A007U1K</v>
          </cell>
        </row>
        <row r="185">
          <cell r="A185" t="str">
            <v>1341-08</v>
          </cell>
          <cell r="B185">
            <v>1341</v>
          </cell>
          <cell r="C185" t="str">
            <v>Plaque_3</v>
          </cell>
          <cell r="D185">
            <v>183</v>
          </cell>
          <cell r="F185" t="str">
            <v>A007U1L</v>
          </cell>
        </row>
        <row r="186">
          <cell r="A186" t="str">
            <v>1341-09</v>
          </cell>
          <cell r="B186">
            <v>1341</v>
          </cell>
          <cell r="C186" t="str">
            <v>Plaque_3</v>
          </cell>
          <cell r="D186">
            <v>184</v>
          </cell>
          <cell r="F186" t="str">
            <v>A007U1M</v>
          </cell>
        </row>
        <row r="187">
          <cell r="A187" t="str">
            <v>1341-10</v>
          </cell>
          <cell r="B187">
            <v>1341</v>
          </cell>
          <cell r="C187" t="str">
            <v>Plaque_3</v>
          </cell>
          <cell r="D187">
            <v>185</v>
          </cell>
          <cell r="F187" t="str">
            <v>A007U1N</v>
          </cell>
        </row>
        <row r="188">
          <cell r="A188" t="str">
            <v>1341-11</v>
          </cell>
          <cell r="B188">
            <v>1341</v>
          </cell>
          <cell r="C188" t="str">
            <v>Plaque_3</v>
          </cell>
          <cell r="D188">
            <v>186</v>
          </cell>
          <cell r="F188" t="str">
            <v>A007U1O</v>
          </cell>
        </row>
        <row r="189">
          <cell r="A189" t="str">
            <v>1341-12</v>
          </cell>
          <cell r="B189">
            <v>1341</v>
          </cell>
          <cell r="C189" t="str">
            <v>Plaque_3</v>
          </cell>
          <cell r="D189">
            <v>187</v>
          </cell>
          <cell r="F189" t="str">
            <v>A007U1P</v>
          </cell>
        </row>
        <row r="190">
          <cell r="A190" t="str">
            <v>1341-13</v>
          </cell>
          <cell r="B190">
            <v>1341</v>
          </cell>
          <cell r="C190" t="str">
            <v>Plaque_3</v>
          </cell>
          <cell r="D190">
            <v>188</v>
          </cell>
          <cell r="F190" t="str">
            <v>A007U1Q</v>
          </cell>
        </row>
        <row r="191">
          <cell r="A191" t="str">
            <v>1341-14</v>
          </cell>
          <cell r="B191">
            <v>1341</v>
          </cell>
          <cell r="C191" t="str">
            <v>Plaque_3</v>
          </cell>
          <cell r="D191">
            <v>189</v>
          </cell>
          <cell r="F191" t="str">
            <v>A007U1R</v>
          </cell>
        </row>
        <row r="192">
          <cell r="A192" t="str">
            <v>1344-01</v>
          </cell>
          <cell r="B192">
            <v>1344</v>
          </cell>
          <cell r="C192" t="str">
            <v>Plaque_3</v>
          </cell>
          <cell r="D192">
            <v>190</v>
          </cell>
          <cell r="F192" t="str">
            <v>A007U27</v>
          </cell>
        </row>
        <row r="193">
          <cell r="A193" t="str">
            <v>1344-02</v>
          </cell>
          <cell r="B193">
            <v>1344</v>
          </cell>
          <cell r="C193" t="str">
            <v>Plaque_3</v>
          </cell>
          <cell r="D193">
            <v>191</v>
          </cell>
          <cell r="F193" t="str">
            <v>A007U28</v>
          </cell>
        </row>
        <row r="194">
          <cell r="A194" t="str">
            <v>1344-03</v>
          </cell>
          <cell r="B194">
            <v>1344</v>
          </cell>
          <cell r="C194" t="str">
            <v>Plaque_3</v>
          </cell>
          <cell r="D194">
            <v>192</v>
          </cell>
          <cell r="F194" t="str">
            <v>A007U29</v>
          </cell>
        </row>
        <row r="195">
          <cell r="A195" t="str">
            <v>1344-04</v>
          </cell>
          <cell r="B195">
            <v>1344</v>
          </cell>
          <cell r="C195" t="str">
            <v>Plaque_3</v>
          </cell>
          <cell r="D195">
            <v>193</v>
          </cell>
          <cell r="F195" t="str">
            <v>A007U2A</v>
          </cell>
        </row>
        <row r="196">
          <cell r="A196" t="str">
            <v>1344-05</v>
          </cell>
          <cell r="B196">
            <v>1344</v>
          </cell>
          <cell r="C196" t="str">
            <v>Plaque_3</v>
          </cell>
          <cell r="D196">
            <v>194</v>
          </cell>
          <cell r="F196" t="str">
            <v>A007U2B</v>
          </cell>
        </row>
        <row r="197">
          <cell r="A197" t="str">
            <v>1344-06</v>
          </cell>
          <cell r="B197">
            <v>1344</v>
          </cell>
          <cell r="C197" t="str">
            <v>Plaque_3</v>
          </cell>
          <cell r="D197">
            <v>195</v>
          </cell>
          <cell r="F197" t="str">
            <v>A007U2C</v>
          </cell>
        </row>
        <row r="198">
          <cell r="A198" t="str">
            <v>1344-07</v>
          </cell>
          <cell r="B198">
            <v>1344</v>
          </cell>
          <cell r="C198" t="str">
            <v>Plaque_3</v>
          </cell>
          <cell r="D198">
            <v>196</v>
          </cell>
          <cell r="F198" t="str">
            <v>A007U2D</v>
          </cell>
        </row>
        <row r="199">
          <cell r="A199" t="str">
            <v>1344-08</v>
          </cell>
          <cell r="B199">
            <v>1344</v>
          </cell>
          <cell r="C199" t="str">
            <v>Plaque_3</v>
          </cell>
          <cell r="D199">
            <v>197</v>
          </cell>
          <cell r="F199" t="str">
            <v>A007U2E</v>
          </cell>
        </row>
        <row r="200">
          <cell r="A200" t="str">
            <v>1344-09</v>
          </cell>
          <cell r="B200">
            <v>1344</v>
          </cell>
          <cell r="C200" t="str">
            <v>Plaque_3</v>
          </cell>
          <cell r="D200">
            <v>198</v>
          </cell>
          <cell r="F200" t="str">
            <v>A007U2F</v>
          </cell>
        </row>
        <row r="201">
          <cell r="A201" t="str">
            <v>1344-10</v>
          </cell>
          <cell r="B201">
            <v>1344</v>
          </cell>
          <cell r="C201" t="str">
            <v>Plaque_3</v>
          </cell>
          <cell r="D201">
            <v>199</v>
          </cell>
          <cell r="F201" t="str">
            <v>A007U2G</v>
          </cell>
        </row>
        <row r="202">
          <cell r="A202" t="str">
            <v>1344-11</v>
          </cell>
          <cell r="B202">
            <v>1344</v>
          </cell>
          <cell r="C202" t="str">
            <v>Plaque_3</v>
          </cell>
          <cell r="D202">
            <v>200</v>
          </cell>
          <cell r="F202" t="str">
            <v>A007U2H</v>
          </cell>
        </row>
        <row r="203">
          <cell r="A203" t="str">
            <v>1344-12</v>
          </cell>
          <cell r="B203">
            <v>1344</v>
          </cell>
          <cell r="C203" t="str">
            <v>Plaque_3</v>
          </cell>
          <cell r="D203">
            <v>201</v>
          </cell>
          <cell r="F203" t="str">
            <v>A007U2I</v>
          </cell>
        </row>
        <row r="204">
          <cell r="A204" t="str">
            <v>1344-13</v>
          </cell>
          <cell r="B204">
            <v>1344</v>
          </cell>
          <cell r="C204" t="str">
            <v>Plaque_3</v>
          </cell>
          <cell r="D204">
            <v>787</v>
          </cell>
          <cell r="F204" t="str">
            <v>A00CJQ1</v>
          </cell>
        </row>
        <row r="205">
          <cell r="A205" t="str">
            <v>1344-15</v>
          </cell>
          <cell r="B205">
            <v>1344</v>
          </cell>
          <cell r="C205" t="str">
            <v>Plaque_3</v>
          </cell>
          <cell r="D205">
            <v>202</v>
          </cell>
          <cell r="E205" t="str">
            <v>1344-15 est le même individu que le 1375-09</v>
          </cell>
          <cell r="F205" t="str">
            <v>A007U2J</v>
          </cell>
        </row>
        <row r="206">
          <cell r="A206" t="str">
            <v>1345-01</v>
          </cell>
          <cell r="B206">
            <v>1345</v>
          </cell>
          <cell r="C206" t="str">
            <v>Plaque_3</v>
          </cell>
          <cell r="D206">
            <v>203</v>
          </cell>
          <cell r="F206" t="str">
            <v>A007TXY</v>
          </cell>
        </row>
        <row r="207">
          <cell r="A207" t="str">
            <v>1345-02</v>
          </cell>
          <cell r="B207">
            <v>1345</v>
          </cell>
          <cell r="C207" t="str">
            <v>Plaque_3</v>
          </cell>
          <cell r="D207">
            <v>204</v>
          </cell>
          <cell r="F207" t="str">
            <v>A007TXZ</v>
          </cell>
        </row>
        <row r="208">
          <cell r="A208" t="str">
            <v>1345-03</v>
          </cell>
          <cell r="B208">
            <v>1345</v>
          </cell>
          <cell r="C208" t="str">
            <v>Plaque_3</v>
          </cell>
          <cell r="D208">
            <v>205</v>
          </cell>
          <cell r="F208" t="str">
            <v>A007TY0</v>
          </cell>
        </row>
        <row r="209">
          <cell r="A209" t="str">
            <v>1345-04</v>
          </cell>
          <cell r="B209">
            <v>1345</v>
          </cell>
          <cell r="C209" t="str">
            <v>Plaque_3</v>
          </cell>
          <cell r="D209">
            <v>206</v>
          </cell>
          <cell r="F209" t="str">
            <v>A007TY1</v>
          </cell>
        </row>
        <row r="210">
          <cell r="A210" t="str">
            <v>1345-05</v>
          </cell>
          <cell r="B210">
            <v>1345</v>
          </cell>
          <cell r="C210" t="str">
            <v>Plaque_3</v>
          </cell>
          <cell r="D210">
            <v>207</v>
          </cell>
          <cell r="F210" t="str">
            <v>A007TY2</v>
          </cell>
        </row>
        <row r="211">
          <cell r="A211" t="str">
            <v>1345-06</v>
          </cell>
          <cell r="B211">
            <v>1345</v>
          </cell>
          <cell r="C211" t="str">
            <v>Plaque_3</v>
          </cell>
          <cell r="D211">
            <v>208</v>
          </cell>
          <cell r="F211" t="str">
            <v>A007TY3</v>
          </cell>
        </row>
        <row r="212">
          <cell r="A212" t="str">
            <v>1345-07</v>
          </cell>
          <cell r="B212">
            <v>1345</v>
          </cell>
          <cell r="C212" t="str">
            <v>Plaque_3</v>
          </cell>
          <cell r="D212">
            <v>209</v>
          </cell>
          <cell r="F212" t="str">
            <v>A007TY4</v>
          </cell>
        </row>
        <row r="213">
          <cell r="A213" t="str">
            <v>1345-08</v>
          </cell>
          <cell r="B213">
            <v>1345</v>
          </cell>
          <cell r="C213" t="str">
            <v>Plaque_3</v>
          </cell>
          <cell r="D213">
            <v>210</v>
          </cell>
          <cell r="F213" t="str">
            <v>A007TY5</v>
          </cell>
        </row>
        <row r="214">
          <cell r="A214" t="str">
            <v>1345-09</v>
          </cell>
          <cell r="B214">
            <v>1345</v>
          </cell>
          <cell r="C214" t="str">
            <v>Plaque_3</v>
          </cell>
          <cell r="D214">
            <v>211</v>
          </cell>
          <cell r="F214" t="str">
            <v>A007TY6</v>
          </cell>
        </row>
        <row r="215">
          <cell r="A215" t="str">
            <v>1345-10</v>
          </cell>
          <cell r="B215">
            <v>1345</v>
          </cell>
          <cell r="C215" t="str">
            <v>Plaque_3</v>
          </cell>
          <cell r="D215">
            <v>212</v>
          </cell>
          <cell r="F215" t="str">
            <v>A000VDC</v>
          </cell>
        </row>
        <row r="216">
          <cell r="A216" t="str">
            <v>1345-11</v>
          </cell>
          <cell r="B216">
            <v>1345</v>
          </cell>
          <cell r="C216" t="str">
            <v>Plaque_3</v>
          </cell>
          <cell r="D216">
            <v>213</v>
          </cell>
          <cell r="F216" t="str">
            <v>A000VDD</v>
          </cell>
        </row>
        <row r="217">
          <cell r="A217" t="str">
            <v>1345-12</v>
          </cell>
          <cell r="B217">
            <v>1345</v>
          </cell>
          <cell r="C217" t="str">
            <v>Plaque_3</v>
          </cell>
          <cell r="D217">
            <v>214</v>
          </cell>
          <cell r="F217" t="str">
            <v>A007TY7</v>
          </cell>
        </row>
        <row r="218">
          <cell r="A218" t="str">
            <v>1345-13</v>
          </cell>
          <cell r="B218">
            <v>1345</v>
          </cell>
          <cell r="C218" t="str">
            <v>Plaque_3</v>
          </cell>
          <cell r="D218">
            <v>215</v>
          </cell>
          <cell r="F218" t="str">
            <v>A007TY8</v>
          </cell>
        </row>
        <row r="219">
          <cell r="A219" t="str">
            <v>1346-01</v>
          </cell>
          <cell r="B219">
            <v>1346</v>
          </cell>
          <cell r="C219" t="str">
            <v>Plaque_4</v>
          </cell>
          <cell r="D219">
            <v>216</v>
          </cell>
          <cell r="F219" t="str">
            <v>A000VDE</v>
          </cell>
        </row>
        <row r="220">
          <cell r="A220" t="str">
            <v>1346-02</v>
          </cell>
          <cell r="B220">
            <v>1346</v>
          </cell>
          <cell r="C220" t="str">
            <v>Plaque_4</v>
          </cell>
          <cell r="D220">
            <v>217</v>
          </cell>
          <cell r="F220" t="str">
            <v>A000VDF</v>
          </cell>
        </row>
        <row r="221">
          <cell r="A221" t="str">
            <v>1346-03</v>
          </cell>
          <cell r="B221">
            <v>1346</v>
          </cell>
          <cell r="C221" t="str">
            <v>Plaque_4</v>
          </cell>
          <cell r="D221">
            <v>218</v>
          </cell>
          <cell r="F221" t="str">
            <v>A007U16</v>
          </cell>
        </row>
        <row r="222">
          <cell r="A222" t="str">
            <v>1346-04</v>
          </cell>
          <cell r="B222">
            <v>1346</v>
          </cell>
          <cell r="C222" t="str">
            <v>Plaque_4</v>
          </cell>
          <cell r="D222">
            <v>219</v>
          </cell>
          <cell r="F222" t="str">
            <v>A007U17</v>
          </cell>
        </row>
        <row r="223">
          <cell r="A223" t="str">
            <v>1346-05</v>
          </cell>
          <cell r="B223">
            <v>1346</v>
          </cell>
          <cell r="C223" t="str">
            <v>Plaque_4</v>
          </cell>
          <cell r="D223">
            <v>220</v>
          </cell>
          <cell r="F223" t="str">
            <v>A007U18</v>
          </cell>
        </row>
        <row r="224">
          <cell r="A224" t="str">
            <v>1346-06</v>
          </cell>
          <cell r="B224">
            <v>1346</v>
          </cell>
          <cell r="C224" t="str">
            <v>Plaque_4</v>
          </cell>
          <cell r="D224">
            <v>221</v>
          </cell>
          <cell r="F224" t="str">
            <v>A007U19</v>
          </cell>
        </row>
        <row r="225">
          <cell r="A225" t="str">
            <v>1346-07</v>
          </cell>
          <cell r="B225">
            <v>1346</v>
          </cell>
          <cell r="C225" t="str">
            <v>Plaque_4</v>
          </cell>
          <cell r="D225">
            <v>222</v>
          </cell>
          <cell r="F225" t="str">
            <v>A007U1A</v>
          </cell>
        </row>
        <row r="226">
          <cell r="A226" t="str">
            <v>1346-08</v>
          </cell>
          <cell r="B226">
            <v>1346</v>
          </cell>
          <cell r="C226" t="str">
            <v>Plaque_4</v>
          </cell>
          <cell r="D226">
            <v>223</v>
          </cell>
          <cell r="F226" t="str">
            <v>A007U1B</v>
          </cell>
        </row>
        <row r="227">
          <cell r="A227" t="str">
            <v>1346-09</v>
          </cell>
          <cell r="B227">
            <v>1346</v>
          </cell>
          <cell r="C227" t="str">
            <v>Plaque_4</v>
          </cell>
          <cell r="D227">
            <v>224</v>
          </cell>
          <cell r="F227" t="str">
            <v>A007U1C</v>
          </cell>
        </row>
        <row r="228">
          <cell r="A228" t="str">
            <v>1346-10</v>
          </cell>
          <cell r="B228">
            <v>1346</v>
          </cell>
          <cell r="C228" t="str">
            <v>Plaque_4</v>
          </cell>
          <cell r="D228">
            <v>225</v>
          </cell>
          <cell r="F228" t="str">
            <v>A007U1D</v>
          </cell>
        </row>
        <row r="229">
          <cell r="A229" t="str">
            <v>1346-11</v>
          </cell>
          <cell r="B229">
            <v>1346</v>
          </cell>
          <cell r="C229" t="str">
            <v>Plaque_4</v>
          </cell>
          <cell r="D229">
            <v>226</v>
          </cell>
          <cell r="F229" t="str">
            <v>A000VDG</v>
          </cell>
        </row>
        <row r="230">
          <cell r="A230" t="str">
            <v>1346-12</v>
          </cell>
          <cell r="B230">
            <v>1346</v>
          </cell>
          <cell r="C230" t="str">
            <v>Plaque_4</v>
          </cell>
          <cell r="D230">
            <v>227</v>
          </cell>
          <cell r="F230" t="str">
            <v>A000VDH</v>
          </cell>
        </row>
        <row r="231">
          <cell r="A231" t="str">
            <v>1346-13</v>
          </cell>
          <cell r="B231">
            <v>1346</v>
          </cell>
          <cell r="C231" t="str">
            <v>Plaque_4</v>
          </cell>
          <cell r="D231">
            <v>228</v>
          </cell>
          <cell r="F231" t="str">
            <v>A000VDI</v>
          </cell>
        </row>
        <row r="232">
          <cell r="A232" t="str">
            <v>1346-14</v>
          </cell>
          <cell r="B232">
            <v>1346</v>
          </cell>
          <cell r="C232" t="str">
            <v>Plaque_4</v>
          </cell>
          <cell r="D232">
            <v>229</v>
          </cell>
          <cell r="F232" t="str">
            <v>A000VDJ</v>
          </cell>
        </row>
        <row r="233">
          <cell r="A233" t="str">
            <v>1347-01</v>
          </cell>
          <cell r="B233">
            <v>1347</v>
          </cell>
          <cell r="C233" t="str">
            <v>Plaque_4</v>
          </cell>
          <cell r="D233">
            <v>230</v>
          </cell>
          <cell r="F233" t="str">
            <v>A007U1S</v>
          </cell>
        </row>
        <row r="234">
          <cell r="A234" t="str">
            <v>1347-02</v>
          </cell>
          <cell r="B234">
            <v>1347</v>
          </cell>
          <cell r="C234" t="str">
            <v>Plaque_4</v>
          </cell>
          <cell r="D234">
            <v>231</v>
          </cell>
          <cell r="F234" t="str">
            <v>A007U1T</v>
          </cell>
        </row>
        <row r="235">
          <cell r="A235" t="str">
            <v>1347-03</v>
          </cell>
          <cell r="B235">
            <v>1347</v>
          </cell>
          <cell r="C235" t="str">
            <v>Plaque_4</v>
          </cell>
          <cell r="D235">
            <v>232</v>
          </cell>
          <cell r="F235" t="str">
            <v>A007U1U</v>
          </cell>
        </row>
        <row r="236">
          <cell r="A236" t="str">
            <v>1347-04</v>
          </cell>
          <cell r="B236">
            <v>1347</v>
          </cell>
          <cell r="C236" t="str">
            <v>Plaque_4</v>
          </cell>
          <cell r="D236">
            <v>233</v>
          </cell>
          <cell r="F236" t="str">
            <v>A007U1V</v>
          </cell>
        </row>
        <row r="237">
          <cell r="A237" t="str">
            <v>1347-05</v>
          </cell>
          <cell r="B237">
            <v>1347</v>
          </cell>
          <cell r="C237" t="str">
            <v>Plaque_4</v>
          </cell>
          <cell r="D237">
            <v>234</v>
          </cell>
          <cell r="F237" t="str">
            <v>A007U1W</v>
          </cell>
        </row>
        <row r="238">
          <cell r="A238" t="str">
            <v>1347-06</v>
          </cell>
          <cell r="B238">
            <v>1347</v>
          </cell>
          <cell r="C238" t="str">
            <v>Plaque_4</v>
          </cell>
          <cell r="D238">
            <v>235</v>
          </cell>
          <cell r="F238" t="str">
            <v>A007U1X</v>
          </cell>
        </row>
        <row r="239">
          <cell r="A239" t="str">
            <v>1347-07</v>
          </cell>
          <cell r="B239">
            <v>1347</v>
          </cell>
          <cell r="C239" t="str">
            <v>Plaque_4</v>
          </cell>
          <cell r="D239">
            <v>236</v>
          </cell>
          <cell r="F239" t="str">
            <v>A007U1Y</v>
          </cell>
        </row>
        <row r="240">
          <cell r="A240" t="str">
            <v>1347-08</v>
          </cell>
          <cell r="B240">
            <v>1347</v>
          </cell>
          <cell r="C240" t="str">
            <v>Plaque_4</v>
          </cell>
          <cell r="D240">
            <v>237</v>
          </cell>
          <cell r="F240" t="str">
            <v>A007U1Z</v>
          </cell>
        </row>
        <row r="241">
          <cell r="A241" t="str">
            <v>1347-09</v>
          </cell>
          <cell r="B241">
            <v>1347</v>
          </cell>
          <cell r="C241" t="str">
            <v>Plaque_4</v>
          </cell>
          <cell r="D241">
            <v>238</v>
          </cell>
          <cell r="F241" t="str">
            <v>A007U20</v>
          </cell>
        </row>
        <row r="242">
          <cell r="A242" t="str">
            <v>1347-10</v>
          </cell>
          <cell r="B242">
            <v>1347</v>
          </cell>
          <cell r="C242" t="str">
            <v>Plaque_4</v>
          </cell>
          <cell r="D242">
            <v>239</v>
          </cell>
          <cell r="F242" t="str">
            <v>A007U21</v>
          </cell>
        </row>
        <row r="243">
          <cell r="A243" t="str">
            <v>1347-11</v>
          </cell>
          <cell r="B243">
            <v>1347</v>
          </cell>
          <cell r="C243" t="str">
            <v>Plaque_4</v>
          </cell>
          <cell r="D243">
            <v>240</v>
          </cell>
          <cell r="F243" t="str">
            <v>A007U22</v>
          </cell>
        </row>
        <row r="244">
          <cell r="A244" t="str">
            <v>1347-12</v>
          </cell>
          <cell r="B244">
            <v>1347</v>
          </cell>
          <cell r="C244" t="str">
            <v>Plaque_4</v>
          </cell>
          <cell r="D244">
            <v>241</v>
          </cell>
          <cell r="F244" t="str">
            <v>A007U23</v>
          </cell>
        </row>
        <row r="245">
          <cell r="A245" t="str">
            <v>1347-13</v>
          </cell>
          <cell r="B245">
            <v>1347</v>
          </cell>
          <cell r="C245" t="str">
            <v>Plaque_4</v>
          </cell>
          <cell r="D245">
            <v>242</v>
          </cell>
          <cell r="F245" t="str">
            <v>A007U24</v>
          </cell>
        </row>
        <row r="246">
          <cell r="A246" t="str">
            <v>1347-14</v>
          </cell>
          <cell r="B246">
            <v>1347</v>
          </cell>
          <cell r="C246" t="str">
            <v>Plaque_4</v>
          </cell>
          <cell r="D246">
            <v>243</v>
          </cell>
          <cell r="F246" t="str">
            <v>A007U25</v>
          </cell>
        </row>
        <row r="247">
          <cell r="A247" t="str">
            <v>1347-15</v>
          </cell>
          <cell r="B247">
            <v>1347</v>
          </cell>
          <cell r="C247" t="str">
            <v>Plaque_4</v>
          </cell>
          <cell r="D247">
            <v>244</v>
          </cell>
          <cell r="F247" t="str">
            <v>A007U26</v>
          </cell>
        </row>
        <row r="248">
          <cell r="A248" t="str">
            <v>1349-01</v>
          </cell>
          <cell r="B248">
            <v>1349</v>
          </cell>
          <cell r="C248" t="str">
            <v>Plaque_4</v>
          </cell>
          <cell r="D248">
            <v>245</v>
          </cell>
          <cell r="F248" t="str">
            <v>A007U2K</v>
          </cell>
        </row>
        <row r="249">
          <cell r="A249" t="str">
            <v>1349-02</v>
          </cell>
          <cell r="B249">
            <v>1349</v>
          </cell>
          <cell r="C249" t="str">
            <v>Plaque_4</v>
          </cell>
          <cell r="D249">
            <v>246</v>
          </cell>
          <cell r="F249" t="str">
            <v>A007U2L</v>
          </cell>
        </row>
        <row r="250">
          <cell r="A250" t="str">
            <v>1349-03</v>
          </cell>
          <cell r="B250">
            <v>1349</v>
          </cell>
          <cell r="C250" t="str">
            <v>Plaque_4</v>
          </cell>
          <cell r="D250">
            <v>247</v>
          </cell>
          <cell r="F250" t="str">
            <v>A007U2M</v>
          </cell>
        </row>
        <row r="251">
          <cell r="A251" t="str">
            <v>1349-04</v>
          </cell>
          <cell r="B251">
            <v>1349</v>
          </cell>
          <cell r="C251" t="str">
            <v>Plaque_4</v>
          </cell>
          <cell r="D251">
            <v>248</v>
          </cell>
          <cell r="F251" t="str">
            <v>A007U2N</v>
          </cell>
        </row>
        <row r="252">
          <cell r="A252" t="str">
            <v>1349-05</v>
          </cell>
          <cell r="B252">
            <v>1349</v>
          </cell>
          <cell r="C252" t="str">
            <v>Plaque_4</v>
          </cell>
          <cell r="D252">
            <v>249</v>
          </cell>
          <cell r="F252" t="str">
            <v>A007U2O</v>
          </cell>
        </row>
        <row r="253">
          <cell r="A253" t="str">
            <v>1349-06</v>
          </cell>
          <cell r="B253">
            <v>1349</v>
          </cell>
          <cell r="C253" t="str">
            <v>Plaque_4</v>
          </cell>
          <cell r="D253">
            <v>250</v>
          </cell>
          <cell r="F253" t="str">
            <v>A007U2P</v>
          </cell>
        </row>
        <row r="254">
          <cell r="A254" t="str">
            <v>1349-07</v>
          </cell>
          <cell r="B254">
            <v>1349</v>
          </cell>
          <cell r="C254" t="str">
            <v>Plaque_4</v>
          </cell>
          <cell r="D254">
            <v>251</v>
          </cell>
          <cell r="F254" t="str">
            <v>A007U2Q</v>
          </cell>
        </row>
        <row r="255">
          <cell r="A255" t="str">
            <v>1349-08</v>
          </cell>
          <cell r="B255">
            <v>1349</v>
          </cell>
          <cell r="C255" t="str">
            <v>Plaque_4</v>
          </cell>
          <cell r="D255">
            <v>252</v>
          </cell>
          <cell r="F255" t="str">
            <v>A007U2R</v>
          </cell>
        </row>
        <row r="256">
          <cell r="A256" t="str">
            <v>1349-09</v>
          </cell>
          <cell r="B256">
            <v>1349</v>
          </cell>
          <cell r="C256" t="str">
            <v>Plaque_4</v>
          </cell>
          <cell r="D256">
            <v>253</v>
          </cell>
          <cell r="F256" t="str">
            <v>A007U2S</v>
          </cell>
        </row>
        <row r="257">
          <cell r="A257" t="str">
            <v>1349-10</v>
          </cell>
          <cell r="B257">
            <v>1349</v>
          </cell>
          <cell r="C257" t="str">
            <v>Plaque_4</v>
          </cell>
          <cell r="D257">
            <v>254</v>
          </cell>
          <cell r="F257" t="str">
            <v>A007U2T</v>
          </cell>
        </row>
        <row r="258">
          <cell r="A258" t="str">
            <v>1349-11</v>
          </cell>
          <cell r="B258">
            <v>1349</v>
          </cell>
          <cell r="C258" t="str">
            <v>Plaque_4</v>
          </cell>
          <cell r="D258">
            <v>255</v>
          </cell>
          <cell r="F258" t="str">
            <v>A007U2U</v>
          </cell>
        </row>
        <row r="259">
          <cell r="A259" t="str">
            <v>1349-13</v>
          </cell>
          <cell r="B259">
            <v>1349</v>
          </cell>
          <cell r="C259" t="str">
            <v>Plaque_4</v>
          </cell>
          <cell r="D259">
            <v>256</v>
          </cell>
          <cell r="F259" t="str">
            <v>A007U2V</v>
          </cell>
        </row>
        <row r="260">
          <cell r="A260" t="str">
            <v>1349-14</v>
          </cell>
          <cell r="B260">
            <v>1349</v>
          </cell>
          <cell r="C260" t="str">
            <v>Plaque_4</v>
          </cell>
          <cell r="D260">
            <v>257</v>
          </cell>
          <cell r="F260" t="str">
            <v>A007U2W</v>
          </cell>
        </row>
        <row r="261">
          <cell r="A261" t="str">
            <v>1350-01</v>
          </cell>
          <cell r="B261">
            <v>1350</v>
          </cell>
          <cell r="C261" t="str">
            <v>Plaque_4</v>
          </cell>
          <cell r="D261">
            <v>258</v>
          </cell>
          <cell r="F261" t="str">
            <v>A007TZN</v>
          </cell>
        </row>
        <row r="262">
          <cell r="A262" t="str">
            <v>1350-02</v>
          </cell>
          <cell r="B262">
            <v>1350</v>
          </cell>
          <cell r="C262" t="str">
            <v>Plaque_4</v>
          </cell>
          <cell r="D262">
            <v>259</v>
          </cell>
          <cell r="F262" t="str">
            <v>A007TZO</v>
          </cell>
        </row>
        <row r="263">
          <cell r="A263" t="str">
            <v>1350-03</v>
          </cell>
          <cell r="B263">
            <v>1350</v>
          </cell>
          <cell r="C263" t="str">
            <v>Plaque_4</v>
          </cell>
          <cell r="D263">
            <v>260</v>
          </cell>
          <cell r="F263" t="str">
            <v>A007TZP</v>
          </cell>
        </row>
        <row r="264">
          <cell r="A264" t="str">
            <v>1350-04</v>
          </cell>
          <cell r="B264">
            <v>1350</v>
          </cell>
          <cell r="C264" t="str">
            <v>Plaque_4</v>
          </cell>
          <cell r="D264">
            <v>261</v>
          </cell>
          <cell r="F264" t="str">
            <v>A007TZQ</v>
          </cell>
        </row>
        <row r="265">
          <cell r="A265" t="str">
            <v>1350-05</v>
          </cell>
          <cell r="B265">
            <v>1350</v>
          </cell>
          <cell r="C265" t="str">
            <v>Plaque_4</v>
          </cell>
          <cell r="D265">
            <v>262</v>
          </cell>
          <cell r="F265" t="str">
            <v>A007TZR</v>
          </cell>
        </row>
        <row r="266">
          <cell r="A266" t="str">
            <v>1350-06</v>
          </cell>
          <cell r="B266">
            <v>1350</v>
          </cell>
          <cell r="C266" t="str">
            <v>Plaque_4</v>
          </cell>
          <cell r="D266">
            <v>263</v>
          </cell>
          <cell r="F266" t="str">
            <v>A007TZS</v>
          </cell>
        </row>
        <row r="267">
          <cell r="A267" t="str">
            <v>1350-07</v>
          </cell>
          <cell r="B267">
            <v>1350</v>
          </cell>
          <cell r="C267" t="str">
            <v>Plaque_4</v>
          </cell>
          <cell r="D267">
            <v>264</v>
          </cell>
          <cell r="F267" t="str">
            <v>A007TZT</v>
          </cell>
        </row>
        <row r="268">
          <cell r="A268" t="str">
            <v>1350-08</v>
          </cell>
          <cell r="B268">
            <v>1350</v>
          </cell>
          <cell r="C268" t="str">
            <v>Plaque_4</v>
          </cell>
          <cell r="D268">
            <v>265</v>
          </cell>
          <cell r="F268" t="str">
            <v>A007TZU</v>
          </cell>
        </row>
        <row r="269">
          <cell r="A269" t="str">
            <v>1350-09</v>
          </cell>
          <cell r="B269">
            <v>1350</v>
          </cell>
          <cell r="C269" t="str">
            <v>Plaque_4</v>
          </cell>
          <cell r="D269">
            <v>266</v>
          </cell>
          <cell r="F269" t="str">
            <v>A007TZV</v>
          </cell>
        </row>
        <row r="270">
          <cell r="A270" t="str">
            <v>1350-10</v>
          </cell>
          <cell r="B270">
            <v>1350</v>
          </cell>
          <cell r="C270" t="str">
            <v>Plaque_4</v>
          </cell>
          <cell r="D270">
            <v>267</v>
          </cell>
          <cell r="F270" t="str">
            <v>A007TZW</v>
          </cell>
        </row>
        <row r="271">
          <cell r="A271" t="str">
            <v>1350-11</v>
          </cell>
          <cell r="B271">
            <v>1350</v>
          </cell>
          <cell r="C271" t="str">
            <v>Plaque_4</v>
          </cell>
          <cell r="D271">
            <v>268</v>
          </cell>
          <cell r="F271" t="str">
            <v>A007TZX</v>
          </cell>
        </row>
        <row r="272">
          <cell r="A272" t="str">
            <v>1350-12</v>
          </cell>
          <cell r="B272">
            <v>1350</v>
          </cell>
          <cell r="C272" t="str">
            <v>Plaque_4</v>
          </cell>
          <cell r="D272">
            <v>269</v>
          </cell>
          <cell r="F272" t="str">
            <v>A007TZY</v>
          </cell>
        </row>
        <row r="273">
          <cell r="A273" t="str">
            <v>1350-13</v>
          </cell>
          <cell r="B273">
            <v>1350</v>
          </cell>
          <cell r="C273" t="str">
            <v>Plaque_4</v>
          </cell>
          <cell r="D273">
            <v>270</v>
          </cell>
          <cell r="F273" t="str">
            <v>A007TZZ</v>
          </cell>
        </row>
        <row r="274">
          <cell r="A274" t="str">
            <v>1353-01</v>
          </cell>
          <cell r="B274">
            <v>1353</v>
          </cell>
          <cell r="C274" t="str">
            <v>Plaque_4</v>
          </cell>
          <cell r="D274">
            <v>271</v>
          </cell>
          <cell r="F274" t="str">
            <v>A007U6O</v>
          </cell>
        </row>
        <row r="275">
          <cell r="A275" t="str">
            <v>1353-02</v>
          </cell>
          <cell r="B275">
            <v>1353</v>
          </cell>
          <cell r="C275" t="str">
            <v>Plaque_4</v>
          </cell>
          <cell r="D275">
            <v>272</v>
          </cell>
          <cell r="F275" t="str">
            <v>A007U6P</v>
          </cell>
        </row>
        <row r="276">
          <cell r="A276" t="str">
            <v>1353-03</v>
          </cell>
          <cell r="B276">
            <v>1353</v>
          </cell>
          <cell r="C276" t="str">
            <v>Plaque_4</v>
          </cell>
          <cell r="D276">
            <v>273</v>
          </cell>
          <cell r="F276" t="str">
            <v>A007U6Q</v>
          </cell>
        </row>
        <row r="277">
          <cell r="A277" t="str">
            <v>1353-04</v>
          </cell>
          <cell r="B277">
            <v>1353</v>
          </cell>
          <cell r="C277" t="str">
            <v>Plaque_4</v>
          </cell>
          <cell r="D277">
            <v>274</v>
          </cell>
          <cell r="F277" t="str">
            <v>A007U6R</v>
          </cell>
        </row>
        <row r="278">
          <cell r="A278" t="str">
            <v>1353-05</v>
          </cell>
          <cell r="B278">
            <v>1353</v>
          </cell>
          <cell r="C278" t="str">
            <v>Plaque_4</v>
          </cell>
          <cell r="D278">
            <v>275</v>
          </cell>
          <cell r="F278" t="str">
            <v>A007U6S</v>
          </cell>
        </row>
        <row r="279">
          <cell r="A279" t="str">
            <v>1353-06</v>
          </cell>
          <cell r="B279">
            <v>1353</v>
          </cell>
          <cell r="C279" t="str">
            <v>Plaque_4</v>
          </cell>
          <cell r="D279">
            <v>276</v>
          </cell>
          <cell r="F279" t="str">
            <v>A007U6T</v>
          </cell>
        </row>
        <row r="280">
          <cell r="A280" t="str">
            <v>1353-07</v>
          </cell>
          <cell r="B280">
            <v>1353</v>
          </cell>
          <cell r="C280" t="str">
            <v>Plaque_4</v>
          </cell>
          <cell r="D280">
            <v>277</v>
          </cell>
          <cell r="F280" t="str">
            <v>A007U6U</v>
          </cell>
        </row>
        <row r="281">
          <cell r="A281" t="str">
            <v>1353-08</v>
          </cell>
          <cell r="B281">
            <v>1353</v>
          </cell>
          <cell r="C281" t="str">
            <v>Plaque_4</v>
          </cell>
          <cell r="D281">
            <v>278</v>
          </cell>
          <cell r="F281" t="str">
            <v>A007U6V</v>
          </cell>
        </row>
        <row r="282">
          <cell r="A282" t="str">
            <v>1353-09</v>
          </cell>
          <cell r="B282">
            <v>1353</v>
          </cell>
          <cell r="C282" t="str">
            <v>Plaque_4</v>
          </cell>
          <cell r="D282">
            <v>279</v>
          </cell>
          <cell r="F282" t="str">
            <v>A007U6W</v>
          </cell>
        </row>
        <row r="283">
          <cell r="A283" t="str">
            <v>1353-12</v>
          </cell>
          <cell r="B283">
            <v>1353</v>
          </cell>
          <cell r="C283" t="str">
            <v>Plaque_4</v>
          </cell>
          <cell r="D283">
            <v>280</v>
          </cell>
          <cell r="F283" t="str">
            <v>A007U6X</v>
          </cell>
        </row>
        <row r="284">
          <cell r="A284" t="str">
            <v>1353-14</v>
          </cell>
          <cell r="B284">
            <v>1353</v>
          </cell>
          <cell r="C284" t="str">
            <v>Plaque_4</v>
          </cell>
          <cell r="D284">
            <v>281</v>
          </cell>
          <cell r="F284" t="str">
            <v>A000VDK</v>
          </cell>
        </row>
        <row r="285">
          <cell r="A285" t="str">
            <v>1354-01</v>
          </cell>
          <cell r="B285">
            <v>1354</v>
          </cell>
          <cell r="C285" t="str">
            <v>Plaque_3</v>
          </cell>
          <cell r="D285">
            <v>282</v>
          </cell>
          <cell r="F285" t="str">
            <v>A007U2X</v>
          </cell>
        </row>
        <row r="286">
          <cell r="A286" t="str">
            <v>1354-02</v>
          </cell>
          <cell r="B286">
            <v>1354</v>
          </cell>
          <cell r="C286" t="str">
            <v>Plaque_3</v>
          </cell>
          <cell r="D286">
            <v>283</v>
          </cell>
          <cell r="F286" t="str">
            <v>A007U2Y</v>
          </cell>
        </row>
        <row r="287">
          <cell r="A287" t="str">
            <v>1354-03</v>
          </cell>
          <cell r="B287">
            <v>1354</v>
          </cell>
          <cell r="C287" t="str">
            <v>Plaque_3</v>
          </cell>
          <cell r="D287">
            <v>284</v>
          </cell>
          <cell r="F287" t="str">
            <v>A007U2Z</v>
          </cell>
        </row>
        <row r="288">
          <cell r="A288" t="str">
            <v>1354-04</v>
          </cell>
          <cell r="B288">
            <v>1354</v>
          </cell>
          <cell r="C288" t="str">
            <v>Plaque_3</v>
          </cell>
          <cell r="D288">
            <v>285</v>
          </cell>
          <cell r="F288" t="str">
            <v>A007U30</v>
          </cell>
        </row>
        <row r="289">
          <cell r="A289" t="str">
            <v>1354-05</v>
          </cell>
          <cell r="B289">
            <v>1354</v>
          </cell>
          <cell r="C289" t="str">
            <v>Plaque_3</v>
          </cell>
          <cell r="D289">
            <v>286</v>
          </cell>
          <cell r="F289" t="str">
            <v>A007U31</v>
          </cell>
        </row>
        <row r="290">
          <cell r="A290" t="str">
            <v>1354-06</v>
          </cell>
          <cell r="B290">
            <v>1354</v>
          </cell>
          <cell r="C290" t="str">
            <v>Plaque_3</v>
          </cell>
          <cell r="D290">
            <v>287</v>
          </cell>
          <cell r="F290" t="str">
            <v>A007U32</v>
          </cell>
        </row>
        <row r="291">
          <cell r="A291" t="str">
            <v>1354-07</v>
          </cell>
          <cell r="B291">
            <v>1354</v>
          </cell>
          <cell r="C291" t="str">
            <v>Plaque_3</v>
          </cell>
          <cell r="D291">
            <v>288</v>
          </cell>
          <cell r="F291" t="str">
            <v>A007U33</v>
          </cell>
        </row>
        <row r="292">
          <cell r="A292" t="str">
            <v>1354-08</v>
          </cell>
          <cell r="B292">
            <v>1354</v>
          </cell>
          <cell r="C292" t="str">
            <v>Plaque_3</v>
          </cell>
          <cell r="D292">
            <v>289</v>
          </cell>
          <cell r="F292" t="str">
            <v>A007U34</v>
          </cell>
        </row>
        <row r="293">
          <cell r="A293" t="str">
            <v>1354-09</v>
          </cell>
          <cell r="B293">
            <v>1354</v>
          </cell>
          <cell r="C293" t="str">
            <v>Plaque_3</v>
          </cell>
          <cell r="D293">
            <v>290</v>
          </cell>
          <cell r="F293" t="str">
            <v>A007U35</v>
          </cell>
        </row>
        <row r="294">
          <cell r="A294" t="str">
            <v>1354-10</v>
          </cell>
          <cell r="B294">
            <v>1354</v>
          </cell>
          <cell r="C294" t="str">
            <v>Plaque_3</v>
          </cell>
          <cell r="D294">
            <v>291</v>
          </cell>
          <cell r="F294" t="str">
            <v>A007U36</v>
          </cell>
        </row>
        <row r="295">
          <cell r="A295" t="str">
            <v>1354-11</v>
          </cell>
          <cell r="B295">
            <v>1354</v>
          </cell>
          <cell r="C295" t="str">
            <v>Plaque_3</v>
          </cell>
          <cell r="D295">
            <v>292</v>
          </cell>
          <cell r="F295" t="str">
            <v>A007U37</v>
          </cell>
        </row>
        <row r="296">
          <cell r="A296" t="str">
            <v>1354-12</v>
          </cell>
          <cell r="B296">
            <v>1354</v>
          </cell>
          <cell r="C296" t="str">
            <v>Plaque_3</v>
          </cell>
          <cell r="D296">
            <v>293</v>
          </cell>
          <cell r="F296" t="str">
            <v>A007U38</v>
          </cell>
        </row>
        <row r="297">
          <cell r="A297" t="str">
            <v>1354-13</v>
          </cell>
          <cell r="B297">
            <v>1354</v>
          </cell>
          <cell r="C297" t="str">
            <v>Plaque_3</v>
          </cell>
          <cell r="D297">
            <v>294</v>
          </cell>
          <cell r="F297" t="str">
            <v>A007U39</v>
          </cell>
        </row>
        <row r="298">
          <cell r="A298" t="str">
            <v>1354-14</v>
          </cell>
          <cell r="B298">
            <v>1354</v>
          </cell>
          <cell r="C298" t="str">
            <v>Plaque_3</v>
          </cell>
          <cell r="D298">
            <v>295</v>
          </cell>
          <cell r="F298" t="str">
            <v>A007U3A</v>
          </cell>
        </row>
        <row r="299">
          <cell r="A299" t="str">
            <v>1354-15</v>
          </cell>
          <cell r="B299">
            <v>1354</v>
          </cell>
          <cell r="C299" t="str">
            <v>Plaque_3</v>
          </cell>
          <cell r="D299">
            <v>296</v>
          </cell>
          <cell r="F299" t="str">
            <v>A007U3B</v>
          </cell>
        </row>
        <row r="300">
          <cell r="A300" t="str">
            <v>1354-16</v>
          </cell>
          <cell r="B300">
            <v>1354</v>
          </cell>
          <cell r="C300" t="str">
            <v>Plaque_3</v>
          </cell>
          <cell r="D300">
            <v>297</v>
          </cell>
          <cell r="F300" t="str">
            <v>A000VDL</v>
          </cell>
        </row>
        <row r="301">
          <cell r="A301" t="str">
            <v>1355-01</v>
          </cell>
          <cell r="B301">
            <v>1355</v>
          </cell>
          <cell r="C301" t="str">
            <v>Plaque_2</v>
          </cell>
          <cell r="D301">
            <v>298</v>
          </cell>
          <cell r="F301" t="str">
            <v>A000VDM</v>
          </cell>
        </row>
        <row r="302">
          <cell r="A302" t="str">
            <v>1355-02</v>
          </cell>
          <cell r="B302">
            <v>1355</v>
          </cell>
          <cell r="C302" t="str">
            <v>Plaque_2</v>
          </cell>
          <cell r="D302">
            <v>299</v>
          </cell>
          <cell r="F302" t="str">
            <v>A000VDN</v>
          </cell>
        </row>
        <row r="303">
          <cell r="A303" t="str">
            <v>1355-03</v>
          </cell>
          <cell r="B303">
            <v>1355</v>
          </cell>
          <cell r="C303" t="str">
            <v>Plaque_2</v>
          </cell>
          <cell r="D303">
            <v>300</v>
          </cell>
          <cell r="F303" t="str">
            <v>A007UA3</v>
          </cell>
        </row>
        <row r="304">
          <cell r="A304" t="str">
            <v>1355-04</v>
          </cell>
          <cell r="B304">
            <v>1355</v>
          </cell>
          <cell r="C304" t="str">
            <v>Plaque_2</v>
          </cell>
          <cell r="D304">
            <v>301</v>
          </cell>
          <cell r="F304" t="str">
            <v>A007UA4</v>
          </cell>
        </row>
        <row r="305">
          <cell r="A305" t="str">
            <v>1355-05</v>
          </cell>
          <cell r="B305">
            <v>1355</v>
          </cell>
          <cell r="C305" t="str">
            <v>Plaque_2</v>
          </cell>
          <cell r="D305">
            <v>302</v>
          </cell>
          <cell r="F305" t="str">
            <v>A007UA5</v>
          </cell>
        </row>
        <row r="306">
          <cell r="A306" t="str">
            <v>1355-06</v>
          </cell>
          <cell r="B306">
            <v>1355</v>
          </cell>
          <cell r="C306" t="str">
            <v>Plaque_2</v>
          </cell>
          <cell r="D306">
            <v>303</v>
          </cell>
          <cell r="F306" t="str">
            <v>A007UA6</v>
          </cell>
        </row>
        <row r="307">
          <cell r="A307" t="str">
            <v>1355-07</v>
          </cell>
          <cell r="B307">
            <v>1355</v>
          </cell>
          <cell r="C307" t="str">
            <v>Plaque_2</v>
          </cell>
          <cell r="D307">
            <v>304</v>
          </cell>
          <cell r="F307" t="str">
            <v>A007UA7</v>
          </cell>
        </row>
        <row r="308">
          <cell r="A308" t="str">
            <v>1355-08</v>
          </cell>
          <cell r="B308">
            <v>1355</v>
          </cell>
          <cell r="C308" t="str">
            <v>Plaque_2</v>
          </cell>
          <cell r="D308">
            <v>305</v>
          </cell>
          <cell r="F308" t="str">
            <v>A007UA8</v>
          </cell>
        </row>
        <row r="309">
          <cell r="A309" t="str">
            <v>1355-09</v>
          </cell>
          <cell r="B309">
            <v>1355</v>
          </cell>
          <cell r="C309" t="str">
            <v>Plaque_2</v>
          </cell>
          <cell r="D309">
            <v>306</v>
          </cell>
          <cell r="F309" t="str">
            <v>A007UA9</v>
          </cell>
        </row>
        <row r="310">
          <cell r="A310" t="str">
            <v>1355-10</v>
          </cell>
          <cell r="B310">
            <v>1355</v>
          </cell>
          <cell r="C310" t="str">
            <v>Plaque_2</v>
          </cell>
          <cell r="D310">
            <v>307</v>
          </cell>
          <cell r="F310" t="str">
            <v>A007UAA</v>
          </cell>
        </row>
        <row r="311">
          <cell r="A311" t="str">
            <v>1355-11</v>
          </cell>
          <cell r="B311">
            <v>1355</v>
          </cell>
          <cell r="C311" t="str">
            <v>Plaque_2</v>
          </cell>
          <cell r="D311">
            <v>308</v>
          </cell>
          <cell r="F311" t="str">
            <v>A007UAB</v>
          </cell>
        </row>
        <row r="312">
          <cell r="A312" t="str">
            <v>1355-12</v>
          </cell>
          <cell r="B312">
            <v>1355</v>
          </cell>
          <cell r="C312" t="str">
            <v>Plaque_2</v>
          </cell>
          <cell r="D312">
            <v>309</v>
          </cell>
          <cell r="F312" t="str">
            <v>A007UAC</v>
          </cell>
        </row>
        <row r="313">
          <cell r="A313" t="str">
            <v>1355-13</v>
          </cell>
          <cell r="B313">
            <v>1355</v>
          </cell>
          <cell r="C313" t="str">
            <v>Plaque_2</v>
          </cell>
          <cell r="D313">
            <v>310</v>
          </cell>
          <cell r="F313" t="str">
            <v>A007UAD</v>
          </cell>
        </row>
        <row r="314">
          <cell r="A314" t="str">
            <v>1355-14</v>
          </cell>
          <cell r="B314">
            <v>1355</v>
          </cell>
          <cell r="C314" t="str">
            <v>Plaque_2</v>
          </cell>
          <cell r="D314">
            <v>311</v>
          </cell>
          <cell r="F314" t="str">
            <v>A007UAE</v>
          </cell>
        </row>
        <row r="315">
          <cell r="A315" t="str">
            <v>1355-15</v>
          </cell>
          <cell r="B315">
            <v>1355</v>
          </cell>
          <cell r="C315" t="str">
            <v>Plaque_2</v>
          </cell>
          <cell r="D315">
            <v>312</v>
          </cell>
          <cell r="F315" t="str">
            <v>A000VDO</v>
          </cell>
        </row>
        <row r="316">
          <cell r="A316" t="str">
            <v>1355-16</v>
          </cell>
          <cell r="B316">
            <v>1355</v>
          </cell>
          <cell r="C316" t="str">
            <v>Plaque_2</v>
          </cell>
          <cell r="D316">
            <v>313</v>
          </cell>
          <cell r="F316" t="str">
            <v>A000VDP</v>
          </cell>
        </row>
        <row r="317">
          <cell r="A317" t="str">
            <v>1355-17</v>
          </cell>
          <cell r="B317">
            <v>1355</v>
          </cell>
          <cell r="C317" t="str">
            <v>Plaque_2</v>
          </cell>
          <cell r="D317">
            <v>314</v>
          </cell>
          <cell r="F317" t="str">
            <v>A007UAF</v>
          </cell>
        </row>
        <row r="318">
          <cell r="A318" t="str">
            <v>1355-18</v>
          </cell>
          <cell r="B318">
            <v>1355</v>
          </cell>
          <cell r="C318" t="str">
            <v>Plaque_2</v>
          </cell>
          <cell r="D318">
            <v>315</v>
          </cell>
          <cell r="F318" t="str">
            <v>A007UAG</v>
          </cell>
        </row>
        <row r="319">
          <cell r="A319" t="str">
            <v>1356-01</v>
          </cell>
          <cell r="B319">
            <v>1356</v>
          </cell>
          <cell r="C319" t="str">
            <v>Plaque_4</v>
          </cell>
          <cell r="D319">
            <v>316</v>
          </cell>
          <cell r="F319" t="str">
            <v>A000VDQ</v>
          </cell>
        </row>
        <row r="320">
          <cell r="A320" t="str">
            <v>1356-02</v>
          </cell>
          <cell r="B320">
            <v>1356</v>
          </cell>
          <cell r="C320" t="str">
            <v>Plaque_4</v>
          </cell>
          <cell r="D320">
            <v>317</v>
          </cell>
          <cell r="F320" t="str">
            <v>A000VDR</v>
          </cell>
        </row>
        <row r="321">
          <cell r="A321" t="str">
            <v>1356-03</v>
          </cell>
          <cell r="B321">
            <v>1356</v>
          </cell>
          <cell r="C321" t="str">
            <v>Plaque_4</v>
          </cell>
          <cell r="D321">
            <v>318</v>
          </cell>
          <cell r="F321" t="str">
            <v>A007TTA</v>
          </cell>
        </row>
        <row r="322">
          <cell r="A322" t="str">
            <v>1356-04</v>
          </cell>
          <cell r="B322">
            <v>1356</v>
          </cell>
          <cell r="C322" t="str">
            <v>Plaque_4</v>
          </cell>
          <cell r="D322">
            <v>319</v>
          </cell>
          <cell r="F322" t="str">
            <v>A007TTB</v>
          </cell>
        </row>
        <row r="323">
          <cell r="A323" t="str">
            <v>1356-05</v>
          </cell>
          <cell r="B323">
            <v>1356</v>
          </cell>
          <cell r="C323" t="str">
            <v>Plaque_4</v>
          </cell>
          <cell r="D323">
            <v>320</v>
          </cell>
          <cell r="F323" t="str">
            <v>A007TTC</v>
          </cell>
        </row>
        <row r="324">
          <cell r="A324" t="str">
            <v>1356-06</v>
          </cell>
          <cell r="B324">
            <v>1356</v>
          </cell>
          <cell r="C324" t="str">
            <v>Plaque_4</v>
          </cell>
          <cell r="D324">
            <v>321</v>
          </cell>
          <cell r="F324" t="str">
            <v>A007TTD</v>
          </cell>
        </row>
        <row r="325">
          <cell r="A325" t="str">
            <v>1356-07</v>
          </cell>
          <cell r="B325">
            <v>1356</v>
          </cell>
          <cell r="C325" t="str">
            <v>Plaque_4</v>
          </cell>
          <cell r="D325">
            <v>322</v>
          </cell>
          <cell r="F325" t="str">
            <v>A007TTE</v>
          </cell>
        </row>
        <row r="326">
          <cell r="A326" t="str">
            <v>1356-08</v>
          </cell>
          <cell r="B326">
            <v>1356</v>
          </cell>
          <cell r="C326" t="str">
            <v>Plaque_4</v>
          </cell>
          <cell r="D326">
            <v>323</v>
          </cell>
          <cell r="F326" t="str">
            <v>A007TTF</v>
          </cell>
        </row>
        <row r="327">
          <cell r="A327" t="str">
            <v>1356-09</v>
          </cell>
          <cell r="B327">
            <v>1356</v>
          </cell>
          <cell r="C327" t="str">
            <v>Plaque_4</v>
          </cell>
          <cell r="D327">
            <v>324</v>
          </cell>
          <cell r="F327" t="str">
            <v>A007TTG</v>
          </cell>
        </row>
        <row r="328">
          <cell r="A328" t="str">
            <v>1356-10</v>
          </cell>
          <cell r="B328">
            <v>1356</v>
          </cell>
          <cell r="C328" t="str">
            <v>Plaque_4</v>
          </cell>
          <cell r="D328">
            <v>325</v>
          </cell>
          <cell r="F328" t="str">
            <v>A007TTH</v>
          </cell>
        </row>
        <row r="329">
          <cell r="A329" t="str">
            <v>1356-11</v>
          </cell>
          <cell r="B329">
            <v>1356</v>
          </cell>
          <cell r="C329" t="str">
            <v>Plaque_4</v>
          </cell>
          <cell r="D329">
            <v>326</v>
          </cell>
          <cell r="F329" t="str">
            <v>A007TTI</v>
          </cell>
        </row>
        <row r="330">
          <cell r="A330" t="str">
            <v>1356-12</v>
          </cell>
          <cell r="B330">
            <v>1356</v>
          </cell>
          <cell r="C330" t="str">
            <v>Plaque_4</v>
          </cell>
          <cell r="D330">
            <v>327</v>
          </cell>
          <cell r="F330" t="str">
            <v>A007TTJ</v>
          </cell>
        </row>
        <row r="331">
          <cell r="A331" t="str">
            <v>1356-13</v>
          </cell>
          <cell r="B331">
            <v>1356</v>
          </cell>
          <cell r="C331" t="str">
            <v>Plaque_4</v>
          </cell>
          <cell r="D331">
            <v>328</v>
          </cell>
          <cell r="F331" t="str">
            <v>A007TTK</v>
          </cell>
        </row>
        <row r="332">
          <cell r="A332" t="str">
            <v>1356-14</v>
          </cell>
          <cell r="B332">
            <v>1356</v>
          </cell>
          <cell r="C332" t="str">
            <v>Plaque_4</v>
          </cell>
          <cell r="D332">
            <v>329</v>
          </cell>
          <cell r="F332" t="str">
            <v>A007TTM</v>
          </cell>
        </row>
        <row r="333">
          <cell r="A333" t="str">
            <v>1356-15</v>
          </cell>
          <cell r="B333">
            <v>1356</v>
          </cell>
          <cell r="C333" t="str">
            <v>Plaque_4</v>
          </cell>
          <cell r="D333">
            <v>330</v>
          </cell>
          <cell r="F333" t="str">
            <v>A007TTO</v>
          </cell>
        </row>
        <row r="334">
          <cell r="A334" t="str">
            <v>1356-16</v>
          </cell>
          <cell r="B334">
            <v>1356</v>
          </cell>
          <cell r="C334" t="str">
            <v>Plaque_4</v>
          </cell>
          <cell r="D334">
            <v>331</v>
          </cell>
          <cell r="F334" t="str">
            <v>A007TTP</v>
          </cell>
        </row>
        <row r="335">
          <cell r="A335" t="str">
            <v>1356-17</v>
          </cell>
          <cell r="B335">
            <v>1356</v>
          </cell>
          <cell r="C335" t="str">
            <v>Plaque_4</v>
          </cell>
          <cell r="D335">
            <v>332</v>
          </cell>
          <cell r="F335" t="str">
            <v>A007TTQ</v>
          </cell>
        </row>
        <row r="336">
          <cell r="A336" t="str">
            <v>1357-01</v>
          </cell>
          <cell r="B336">
            <v>1357</v>
          </cell>
          <cell r="C336" t="str">
            <v>Plaque_5</v>
          </cell>
          <cell r="D336">
            <v>333</v>
          </cell>
          <cell r="F336" t="str">
            <v>A000VDS</v>
          </cell>
        </row>
        <row r="337">
          <cell r="A337" t="str">
            <v>1357-02</v>
          </cell>
          <cell r="B337">
            <v>1357</v>
          </cell>
          <cell r="C337" t="str">
            <v>Plaque_5</v>
          </cell>
          <cell r="D337">
            <v>334</v>
          </cell>
          <cell r="F337" t="str">
            <v>A000VDT</v>
          </cell>
        </row>
        <row r="338">
          <cell r="A338" t="str">
            <v>1357-03</v>
          </cell>
          <cell r="B338">
            <v>1357</v>
          </cell>
          <cell r="C338" t="str">
            <v>Plaque_5</v>
          </cell>
          <cell r="D338">
            <v>335</v>
          </cell>
          <cell r="F338" t="str">
            <v>A007TSX</v>
          </cell>
        </row>
        <row r="339">
          <cell r="A339" t="str">
            <v>1357-04</v>
          </cell>
          <cell r="B339">
            <v>1357</v>
          </cell>
          <cell r="C339" t="str">
            <v>Plaque_5</v>
          </cell>
          <cell r="D339">
            <v>336</v>
          </cell>
          <cell r="F339" t="str">
            <v>A007TSY</v>
          </cell>
        </row>
        <row r="340">
          <cell r="A340" t="str">
            <v>1357-05</v>
          </cell>
          <cell r="B340">
            <v>1357</v>
          </cell>
          <cell r="C340" t="str">
            <v>Plaque_5</v>
          </cell>
          <cell r="D340">
            <v>337</v>
          </cell>
          <cell r="F340" t="str">
            <v>A007TSZ</v>
          </cell>
        </row>
        <row r="341">
          <cell r="A341" t="str">
            <v>1357-06</v>
          </cell>
          <cell r="B341">
            <v>1357</v>
          </cell>
          <cell r="C341" t="str">
            <v>Plaque_5</v>
          </cell>
          <cell r="D341">
            <v>338</v>
          </cell>
          <cell r="F341" t="str">
            <v>A007TT0</v>
          </cell>
        </row>
        <row r="342">
          <cell r="A342" t="str">
            <v>1357-07</v>
          </cell>
          <cell r="B342">
            <v>1357</v>
          </cell>
          <cell r="C342" t="str">
            <v>Plaque_5</v>
          </cell>
          <cell r="D342">
            <v>339</v>
          </cell>
          <cell r="F342" t="str">
            <v>A007TT1</v>
          </cell>
        </row>
        <row r="343">
          <cell r="A343" t="str">
            <v>1357-08</v>
          </cell>
          <cell r="B343">
            <v>1357</v>
          </cell>
          <cell r="C343" t="str">
            <v>Plaque_5</v>
          </cell>
          <cell r="D343">
            <v>340</v>
          </cell>
          <cell r="F343" t="str">
            <v>A007TT2</v>
          </cell>
        </row>
        <row r="344">
          <cell r="A344" t="str">
            <v>1357-09</v>
          </cell>
          <cell r="B344">
            <v>1357</v>
          </cell>
          <cell r="C344" t="str">
            <v>Plaque_5</v>
          </cell>
          <cell r="D344">
            <v>341</v>
          </cell>
          <cell r="F344" t="str">
            <v>A007TT3</v>
          </cell>
        </row>
        <row r="345">
          <cell r="A345" t="str">
            <v>1357-10</v>
          </cell>
          <cell r="B345">
            <v>1357</v>
          </cell>
          <cell r="C345" t="str">
            <v>Plaque_5</v>
          </cell>
          <cell r="D345">
            <v>342</v>
          </cell>
          <cell r="F345" t="str">
            <v>A007TT4</v>
          </cell>
        </row>
        <row r="346">
          <cell r="A346" t="str">
            <v>1357-11</v>
          </cell>
          <cell r="B346">
            <v>1357</v>
          </cell>
          <cell r="C346" t="str">
            <v>Plaque_5</v>
          </cell>
          <cell r="D346">
            <v>343</v>
          </cell>
          <cell r="F346" t="str">
            <v>A007TT5</v>
          </cell>
        </row>
        <row r="347">
          <cell r="A347" t="str">
            <v>1357-12</v>
          </cell>
          <cell r="B347">
            <v>1357</v>
          </cell>
          <cell r="C347" t="str">
            <v>Plaque_5</v>
          </cell>
          <cell r="D347">
            <v>344</v>
          </cell>
          <cell r="F347" t="str">
            <v>A007TT6</v>
          </cell>
        </row>
        <row r="348">
          <cell r="A348" t="str">
            <v>1357-13</v>
          </cell>
          <cell r="B348">
            <v>1357</v>
          </cell>
          <cell r="C348" t="str">
            <v>Plaque_5</v>
          </cell>
          <cell r="D348">
            <v>345</v>
          </cell>
          <cell r="F348" t="str">
            <v>A007TT7</v>
          </cell>
        </row>
        <row r="349">
          <cell r="A349" t="str">
            <v>1357-15</v>
          </cell>
          <cell r="B349">
            <v>1357</v>
          </cell>
          <cell r="C349" t="str">
            <v>Plaque_5</v>
          </cell>
          <cell r="D349">
            <v>346</v>
          </cell>
          <cell r="F349" t="str">
            <v>A000VDU</v>
          </cell>
        </row>
        <row r="350">
          <cell r="A350" t="str">
            <v>1357-16</v>
          </cell>
          <cell r="B350">
            <v>1357</v>
          </cell>
          <cell r="C350" t="str">
            <v>Plaque_5</v>
          </cell>
          <cell r="D350">
            <v>347</v>
          </cell>
          <cell r="F350" t="str">
            <v>A000VDV</v>
          </cell>
        </row>
        <row r="351">
          <cell r="A351" t="str">
            <v>1357-17</v>
          </cell>
          <cell r="B351">
            <v>1357</v>
          </cell>
          <cell r="C351" t="str">
            <v>Plaque_5</v>
          </cell>
          <cell r="D351">
            <v>348</v>
          </cell>
          <cell r="F351" t="str">
            <v>A007TT8</v>
          </cell>
        </row>
        <row r="352">
          <cell r="A352" t="str">
            <v>1357-18</v>
          </cell>
          <cell r="B352">
            <v>1357</v>
          </cell>
          <cell r="C352" t="str">
            <v>Plaque_5</v>
          </cell>
          <cell r="D352">
            <v>349</v>
          </cell>
          <cell r="F352" t="str">
            <v>A007TT9</v>
          </cell>
        </row>
        <row r="353">
          <cell r="A353" t="str">
            <v>1358-02</v>
          </cell>
          <cell r="B353">
            <v>1358</v>
          </cell>
          <cell r="C353" t="str">
            <v>Plaque_4</v>
          </cell>
          <cell r="D353">
            <v>350</v>
          </cell>
          <cell r="F353" t="str">
            <v>A007U3L</v>
          </cell>
        </row>
        <row r="354">
          <cell r="A354" t="str">
            <v>1358-03</v>
          </cell>
          <cell r="B354">
            <v>1358</v>
          </cell>
          <cell r="C354" t="str">
            <v>Plaque_4</v>
          </cell>
          <cell r="D354">
            <v>351</v>
          </cell>
          <cell r="F354" t="str">
            <v>A007U3M</v>
          </cell>
        </row>
        <row r="355">
          <cell r="A355" t="str">
            <v>1358-04</v>
          </cell>
          <cell r="B355">
            <v>1358</v>
          </cell>
          <cell r="C355" t="str">
            <v>Plaque_4</v>
          </cell>
          <cell r="D355">
            <v>352</v>
          </cell>
          <cell r="F355" t="str">
            <v>A007U3N</v>
          </cell>
        </row>
        <row r="356">
          <cell r="A356" t="str">
            <v>1358-05</v>
          </cell>
          <cell r="B356">
            <v>1358</v>
          </cell>
          <cell r="C356" t="str">
            <v>Plaque_4</v>
          </cell>
          <cell r="D356">
            <v>353</v>
          </cell>
          <cell r="F356" t="str">
            <v>A007U3O</v>
          </cell>
        </row>
        <row r="357">
          <cell r="A357" t="str">
            <v>1358-06</v>
          </cell>
          <cell r="B357">
            <v>1358</v>
          </cell>
          <cell r="C357" t="str">
            <v>Plaque_4</v>
          </cell>
          <cell r="D357">
            <v>354</v>
          </cell>
          <cell r="F357" t="str">
            <v>A007U3P</v>
          </cell>
        </row>
        <row r="358">
          <cell r="A358" t="str">
            <v>1358-07</v>
          </cell>
          <cell r="B358">
            <v>1358</v>
          </cell>
          <cell r="C358" t="str">
            <v>Plaque_4</v>
          </cell>
          <cell r="D358">
            <v>355</v>
          </cell>
          <cell r="F358" t="str">
            <v>A007U3Q</v>
          </cell>
        </row>
        <row r="359">
          <cell r="A359" t="str">
            <v>1358-08</v>
          </cell>
          <cell r="B359">
            <v>1358</v>
          </cell>
          <cell r="C359" t="str">
            <v>Plaque_4</v>
          </cell>
          <cell r="D359">
            <v>356</v>
          </cell>
          <cell r="F359" t="str">
            <v>A007U3R</v>
          </cell>
        </row>
        <row r="360">
          <cell r="A360" t="str">
            <v>1358-09</v>
          </cell>
          <cell r="B360">
            <v>1358</v>
          </cell>
          <cell r="C360" t="str">
            <v>Plaque_4</v>
          </cell>
          <cell r="D360">
            <v>357</v>
          </cell>
          <cell r="F360" t="str">
            <v>A007U3S</v>
          </cell>
        </row>
        <row r="361">
          <cell r="A361" t="str">
            <v>1358-11</v>
          </cell>
          <cell r="B361">
            <v>1358</v>
          </cell>
          <cell r="C361" t="str">
            <v>Plaque_4</v>
          </cell>
          <cell r="D361">
            <v>358</v>
          </cell>
          <cell r="F361" t="str">
            <v>A007U3T</v>
          </cell>
        </row>
        <row r="362">
          <cell r="A362" t="str">
            <v>1358-12</v>
          </cell>
          <cell r="B362">
            <v>1358</v>
          </cell>
          <cell r="C362" t="str">
            <v>Plaque_4</v>
          </cell>
          <cell r="D362">
            <v>359</v>
          </cell>
          <cell r="F362" t="str">
            <v>A007U3U</v>
          </cell>
        </row>
        <row r="363">
          <cell r="A363" t="str">
            <v>1358-13</v>
          </cell>
          <cell r="B363">
            <v>1358</v>
          </cell>
          <cell r="C363" t="str">
            <v>Plaque_4</v>
          </cell>
          <cell r="D363">
            <v>360</v>
          </cell>
          <cell r="F363" t="str">
            <v>A000VDW</v>
          </cell>
        </row>
        <row r="364">
          <cell r="A364" t="str">
            <v>1358-14</v>
          </cell>
          <cell r="B364">
            <v>1358</v>
          </cell>
          <cell r="C364" t="str">
            <v>Plaque_4</v>
          </cell>
          <cell r="D364">
            <v>361</v>
          </cell>
          <cell r="F364" t="str">
            <v>A007U3V</v>
          </cell>
        </row>
        <row r="365">
          <cell r="A365" t="str">
            <v>1358-15</v>
          </cell>
          <cell r="B365">
            <v>1358</v>
          </cell>
          <cell r="C365" t="str">
            <v>Plaque_4</v>
          </cell>
          <cell r="D365">
            <v>362</v>
          </cell>
          <cell r="F365" t="str">
            <v>A007U3W</v>
          </cell>
        </row>
        <row r="366">
          <cell r="A366" t="str">
            <v>1362-01</v>
          </cell>
          <cell r="B366">
            <v>1362</v>
          </cell>
          <cell r="C366" t="str">
            <v>Plaque_5</v>
          </cell>
          <cell r="D366">
            <v>363</v>
          </cell>
          <cell r="F366" t="str">
            <v>A007U7A</v>
          </cell>
        </row>
        <row r="367">
          <cell r="A367" t="str">
            <v>1362-02</v>
          </cell>
          <cell r="B367">
            <v>1362</v>
          </cell>
          <cell r="C367" t="str">
            <v>Plaque_5</v>
          </cell>
          <cell r="D367">
            <v>364</v>
          </cell>
          <cell r="F367" t="str">
            <v>A007U7B</v>
          </cell>
        </row>
        <row r="368">
          <cell r="A368" t="str">
            <v>1362-03</v>
          </cell>
          <cell r="B368">
            <v>1362</v>
          </cell>
          <cell r="C368" t="str">
            <v>Plaque_5</v>
          </cell>
          <cell r="D368">
            <v>365</v>
          </cell>
          <cell r="F368" t="str">
            <v>A007U7C</v>
          </cell>
        </row>
        <row r="369">
          <cell r="A369" t="str">
            <v>1362-04</v>
          </cell>
          <cell r="B369">
            <v>1362</v>
          </cell>
          <cell r="C369" t="str">
            <v>Plaque_5</v>
          </cell>
          <cell r="D369">
            <v>366</v>
          </cell>
          <cell r="F369" t="str">
            <v>A007U7D</v>
          </cell>
        </row>
        <row r="370">
          <cell r="A370" t="str">
            <v>1362-05</v>
          </cell>
          <cell r="B370">
            <v>1362</v>
          </cell>
          <cell r="C370" t="str">
            <v>Plaque_5</v>
          </cell>
          <cell r="D370">
            <v>367</v>
          </cell>
          <cell r="F370" t="str">
            <v>A007U7E</v>
          </cell>
        </row>
        <row r="371">
          <cell r="A371" t="str">
            <v>1362-06</v>
          </cell>
          <cell r="B371">
            <v>1362</v>
          </cell>
          <cell r="C371" t="str">
            <v>Plaque_5</v>
          </cell>
          <cell r="D371">
            <v>368</v>
          </cell>
          <cell r="F371" t="str">
            <v>A007U7F</v>
          </cell>
        </row>
        <row r="372">
          <cell r="A372" t="str">
            <v>1362-07</v>
          </cell>
          <cell r="B372">
            <v>1362</v>
          </cell>
          <cell r="C372" t="str">
            <v>Plaque_5</v>
          </cell>
          <cell r="D372">
            <v>369</v>
          </cell>
          <cell r="F372" t="str">
            <v>A007U7G</v>
          </cell>
        </row>
        <row r="373">
          <cell r="A373" t="str">
            <v>1362-08</v>
          </cell>
          <cell r="B373">
            <v>1362</v>
          </cell>
          <cell r="C373" t="str">
            <v>Plaque_5</v>
          </cell>
          <cell r="D373">
            <v>370</v>
          </cell>
          <cell r="F373" t="str">
            <v>A007U7H</v>
          </cell>
        </row>
        <row r="374">
          <cell r="A374" t="str">
            <v>1362-09</v>
          </cell>
          <cell r="B374">
            <v>1362</v>
          </cell>
          <cell r="C374" t="str">
            <v>Plaque_5</v>
          </cell>
          <cell r="D374">
            <v>371</v>
          </cell>
          <cell r="F374" t="str">
            <v>A007U7I</v>
          </cell>
        </row>
        <row r="375">
          <cell r="A375" t="str">
            <v>1362-10</v>
          </cell>
          <cell r="B375">
            <v>1362</v>
          </cell>
          <cell r="C375" t="str">
            <v>Plaque_5</v>
          </cell>
          <cell r="D375">
            <v>372</v>
          </cell>
          <cell r="F375" t="str">
            <v>A007U7J</v>
          </cell>
        </row>
        <row r="376">
          <cell r="A376" t="str">
            <v>1362-11</v>
          </cell>
          <cell r="B376">
            <v>1362</v>
          </cell>
          <cell r="C376" t="str">
            <v>Plaque_5</v>
          </cell>
          <cell r="D376">
            <v>373</v>
          </cell>
          <cell r="F376" t="str">
            <v>A007U7K</v>
          </cell>
        </row>
        <row r="377">
          <cell r="A377" t="str">
            <v>1362-12</v>
          </cell>
          <cell r="B377">
            <v>1362</v>
          </cell>
          <cell r="C377" t="str">
            <v>Plaque_5</v>
          </cell>
          <cell r="D377">
            <v>374</v>
          </cell>
          <cell r="F377" t="str">
            <v>A007U7L</v>
          </cell>
        </row>
        <row r="378">
          <cell r="A378" t="str">
            <v>1362-13</v>
          </cell>
          <cell r="B378">
            <v>1362</v>
          </cell>
          <cell r="C378" t="str">
            <v>Plaque_5</v>
          </cell>
          <cell r="D378">
            <v>375</v>
          </cell>
          <cell r="F378" t="str">
            <v>A007U7M</v>
          </cell>
        </row>
        <row r="379">
          <cell r="A379" t="str">
            <v>1362-14</v>
          </cell>
          <cell r="B379">
            <v>1362</v>
          </cell>
          <cell r="C379" t="str">
            <v>Plaque_5</v>
          </cell>
          <cell r="D379">
            <v>376</v>
          </cell>
          <cell r="F379" t="str">
            <v>A007U7N</v>
          </cell>
        </row>
        <row r="380">
          <cell r="A380" t="str">
            <v>1362-15</v>
          </cell>
          <cell r="B380">
            <v>1362</v>
          </cell>
          <cell r="C380" t="str">
            <v>Plaque_5</v>
          </cell>
          <cell r="D380">
            <v>377</v>
          </cell>
          <cell r="F380" t="str">
            <v>A007U7O</v>
          </cell>
        </row>
        <row r="381">
          <cell r="A381" t="str">
            <v>1362-16</v>
          </cell>
          <cell r="B381">
            <v>1362</v>
          </cell>
          <cell r="C381" t="str">
            <v>Plaque_5</v>
          </cell>
          <cell r="D381">
            <v>378</v>
          </cell>
          <cell r="F381" t="str">
            <v>A007U7P</v>
          </cell>
        </row>
        <row r="382">
          <cell r="A382" t="str">
            <v>1362-17</v>
          </cell>
          <cell r="B382">
            <v>1362</v>
          </cell>
          <cell r="C382" t="str">
            <v>Plaque_5</v>
          </cell>
          <cell r="D382">
            <v>379</v>
          </cell>
          <cell r="F382" t="str">
            <v>A007U7Q</v>
          </cell>
        </row>
        <row r="383">
          <cell r="A383" t="str">
            <v>1375-01</v>
          </cell>
          <cell r="B383">
            <v>1375</v>
          </cell>
          <cell r="C383" t="str">
            <v>Plaque_5</v>
          </cell>
          <cell r="D383">
            <v>380</v>
          </cell>
          <cell r="F383" t="str">
            <v>A007TW4</v>
          </cell>
        </row>
        <row r="384">
          <cell r="A384" t="str">
            <v>1375-02</v>
          </cell>
          <cell r="B384">
            <v>1375</v>
          </cell>
          <cell r="C384" t="str">
            <v>Plaque_5</v>
          </cell>
          <cell r="D384">
            <v>381</v>
          </cell>
          <cell r="F384" t="str">
            <v>A007TW5</v>
          </cell>
        </row>
        <row r="385">
          <cell r="A385" t="str">
            <v>1375-03</v>
          </cell>
          <cell r="B385">
            <v>1375</v>
          </cell>
          <cell r="C385" t="str">
            <v>Plaque_5</v>
          </cell>
          <cell r="D385">
            <v>382</v>
          </cell>
          <cell r="F385" t="str">
            <v>A007TW6</v>
          </cell>
        </row>
        <row r="386">
          <cell r="A386" t="str">
            <v>1375-04</v>
          </cell>
          <cell r="B386">
            <v>1375</v>
          </cell>
          <cell r="C386" t="str">
            <v>Plaque_5</v>
          </cell>
          <cell r="D386">
            <v>383</v>
          </cell>
          <cell r="F386" t="str">
            <v>A007TW7</v>
          </cell>
        </row>
        <row r="387">
          <cell r="A387" t="str">
            <v>1375-05</v>
          </cell>
          <cell r="B387">
            <v>1375</v>
          </cell>
          <cell r="C387" t="str">
            <v>Plaque_5</v>
          </cell>
          <cell r="D387">
            <v>384</v>
          </cell>
          <cell r="F387" t="str">
            <v>A007TW8</v>
          </cell>
        </row>
        <row r="388">
          <cell r="A388" t="str">
            <v>1375-06</v>
          </cell>
          <cell r="B388">
            <v>1375</v>
          </cell>
          <cell r="C388" t="str">
            <v>Plaque_5</v>
          </cell>
          <cell r="D388">
            <v>385</v>
          </cell>
          <cell r="F388" t="str">
            <v>A007TW9</v>
          </cell>
        </row>
        <row r="389">
          <cell r="A389" t="str">
            <v>1375-07</v>
          </cell>
          <cell r="B389">
            <v>1375</v>
          </cell>
          <cell r="C389" t="str">
            <v>Plaque_5</v>
          </cell>
          <cell r="D389">
            <v>386</v>
          </cell>
          <cell r="F389" t="str">
            <v>A007TWA</v>
          </cell>
        </row>
        <row r="390">
          <cell r="A390" t="str">
            <v>1375-08</v>
          </cell>
          <cell r="B390">
            <v>1375</v>
          </cell>
          <cell r="C390" t="str">
            <v>Plaque_5</v>
          </cell>
          <cell r="D390">
            <v>387</v>
          </cell>
          <cell r="F390" t="str">
            <v>A007TWB</v>
          </cell>
        </row>
        <row r="391">
          <cell r="A391" t="str">
            <v>1375-09 = 1344-15</v>
          </cell>
          <cell r="B391">
            <v>1375</v>
          </cell>
          <cell r="C391" t="str">
            <v>Plaque_5</v>
          </cell>
          <cell r="D391">
            <v>388</v>
          </cell>
          <cell r="E391" t="str">
            <v>1375-09 est le même individu que 1344-15</v>
          </cell>
          <cell r="F391" t="str">
            <v>A007TWC</v>
          </cell>
        </row>
        <row r="392">
          <cell r="A392" t="str">
            <v>1375-11</v>
          </cell>
          <cell r="B392">
            <v>1375</v>
          </cell>
          <cell r="C392" t="str">
            <v>Plaque_5</v>
          </cell>
          <cell r="D392">
            <v>389</v>
          </cell>
          <cell r="F392" t="str">
            <v>A007TWD</v>
          </cell>
        </row>
        <row r="393">
          <cell r="A393" t="str">
            <v>1375-12</v>
          </cell>
          <cell r="B393">
            <v>1375</v>
          </cell>
          <cell r="C393" t="str">
            <v>Plaque_5</v>
          </cell>
          <cell r="D393">
            <v>390</v>
          </cell>
          <cell r="F393" t="str">
            <v>A007TWE</v>
          </cell>
        </row>
        <row r="394">
          <cell r="A394" t="str">
            <v>1375-13</v>
          </cell>
          <cell r="B394">
            <v>1375</v>
          </cell>
          <cell r="C394" t="str">
            <v>Plaque_5</v>
          </cell>
          <cell r="D394">
            <v>391</v>
          </cell>
          <cell r="F394" t="str">
            <v>A007TWF</v>
          </cell>
        </row>
        <row r="395">
          <cell r="A395" t="str">
            <v>1377-01</v>
          </cell>
          <cell r="B395">
            <v>1377</v>
          </cell>
          <cell r="C395" t="str">
            <v>Plaque_5</v>
          </cell>
          <cell r="D395">
            <v>392</v>
          </cell>
          <cell r="F395" t="str">
            <v>A007U4E</v>
          </cell>
        </row>
        <row r="396">
          <cell r="A396" t="str">
            <v>1377-02</v>
          </cell>
          <cell r="B396">
            <v>1377</v>
          </cell>
          <cell r="C396" t="str">
            <v>Plaque_5</v>
          </cell>
          <cell r="D396">
            <v>393</v>
          </cell>
          <cell r="F396" t="str">
            <v>A007U4F</v>
          </cell>
        </row>
        <row r="397">
          <cell r="A397" t="str">
            <v>1377-03</v>
          </cell>
          <cell r="B397">
            <v>1377</v>
          </cell>
          <cell r="C397" t="str">
            <v>Plaque_5</v>
          </cell>
          <cell r="D397">
            <v>394</v>
          </cell>
          <cell r="F397" t="str">
            <v>A007U4G</v>
          </cell>
        </row>
        <row r="398">
          <cell r="A398" t="str">
            <v>1377-04</v>
          </cell>
          <cell r="B398">
            <v>1377</v>
          </cell>
          <cell r="C398" t="str">
            <v>Plaque_5</v>
          </cell>
          <cell r="D398">
            <v>395</v>
          </cell>
          <cell r="F398" t="str">
            <v>A007U4H</v>
          </cell>
        </row>
        <row r="399">
          <cell r="A399" t="str">
            <v>1377-05</v>
          </cell>
          <cell r="B399">
            <v>1377</v>
          </cell>
          <cell r="C399" t="str">
            <v>Plaque_5</v>
          </cell>
          <cell r="D399">
            <v>396</v>
          </cell>
          <cell r="F399" t="str">
            <v>A007U4I</v>
          </cell>
        </row>
        <row r="400">
          <cell r="A400" t="str">
            <v>1377-06</v>
          </cell>
          <cell r="B400">
            <v>1377</v>
          </cell>
          <cell r="C400" t="str">
            <v>Plaque_5</v>
          </cell>
          <cell r="D400">
            <v>397</v>
          </cell>
          <cell r="F400" t="str">
            <v>A007U4J</v>
          </cell>
        </row>
        <row r="401">
          <cell r="A401" t="str">
            <v>1377-07</v>
          </cell>
          <cell r="B401">
            <v>1377</v>
          </cell>
          <cell r="C401" t="str">
            <v>Plaque_5</v>
          </cell>
          <cell r="D401">
            <v>398</v>
          </cell>
          <cell r="F401" t="str">
            <v>A007U4K</v>
          </cell>
        </row>
        <row r="402">
          <cell r="A402" t="str">
            <v>1377-08</v>
          </cell>
          <cell r="B402">
            <v>1377</v>
          </cell>
          <cell r="C402" t="str">
            <v>Plaque_5</v>
          </cell>
          <cell r="D402">
            <v>399</v>
          </cell>
          <cell r="F402" t="str">
            <v>A007U4L</v>
          </cell>
        </row>
        <row r="403">
          <cell r="A403" t="str">
            <v>1377-09</v>
          </cell>
          <cell r="B403">
            <v>1377</v>
          </cell>
          <cell r="C403" t="str">
            <v>Plaque_5</v>
          </cell>
          <cell r="D403">
            <v>400</v>
          </cell>
          <cell r="F403" t="str">
            <v>A007U4M</v>
          </cell>
        </row>
        <row r="404">
          <cell r="A404" t="str">
            <v>1377-10</v>
          </cell>
          <cell r="B404">
            <v>1377</v>
          </cell>
          <cell r="C404" t="str">
            <v>Plaque_5</v>
          </cell>
          <cell r="D404">
            <v>401</v>
          </cell>
          <cell r="F404" t="str">
            <v>A007U4N</v>
          </cell>
        </row>
        <row r="405">
          <cell r="A405" t="str">
            <v>1377-11</v>
          </cell>
          <cell r="B405">
            <v>1377</v>
          </cell>
          <cell r="C405" t="str">
            <v>Plaque_5</v>
          </cell>
          <cell r="D405">
            <v>402</v>
          </cell>
          <cell r="F405" t="str">
            <v>A007U4O</v>
          </cell>
        </row>
        <row r="406">
          <cell r="A406" t="str">
            <v>1377-12</v>
          </cell>
          <cell r="B406">
            <v>1377</v>
          </cell>
          <cell r="C406" t="str">
            <v>Plaque_5</v>
          </cell>
          <cell r="D406">
            <v>403</v>
          </cell>
          <cell r="F406" t="str">
            <v>A007U4P</v>
          </cell>
        </row>
        <row r="407">
          <cell r="A407" t="str">
            <v>1377-13</v>
          </cell>
          <cell r="B407">
            <v>1377</v>
          </cell>
          <cell r="C407" t="str">
            <v>Plaque_5</v>
          </cell>
          <cell r="D407">
            <v>404</v>
          </cell>
          <cell r="F407" t="str">
            <v>A007U4Q</v>
          </cell>
        </row>
        <row r="408">
          <cell r="A408" t="str">
            <v>1377-14</v>
          </cell>
          <cell r="B408">
            <v>1377</v>
          </cell>
          <cell r="C408" t="str">
            <v>Plaque_5</v>
          </cell>
          <cell r="D408">
            <v>405</v>
          </cell>
          <cell r="F408" t="str">
            <v>A007U4R</v>
          </cell>
        </row>
        <row r="409">
          <cell r="A409" t="str">
            <v>1400-01</v>
          </cell>
          <cell r="B409">
            <v>1400</v>
          </cell>
          <cell r="C409" t="str">
            <v>Plaque_5</v>
          </cell>
          <cell r="D409">
            <v>406</v>
          </cell>
          <cell r="F409" t="str">
            <v>A007U8T</v>
          </cell>
        </row>
        <row r="410">
          <cell r="A410" t="str">
            <v>1400-02</v>
          </cell>
          <cell r="B410">
            <v>1400</v>
          </cell>
          <cell r="C410" t="str">
            <v>Plaque_5</v>
          </cell>
          <cell r="D410">
            <v>407</v>
          </cell>
          <cell r="F410" t="str">
            <v>A007U8U</v>
          </cell>
        </row>
        <row r="411">
          <cell r="A411" t="str">
            <v>1400-03</v>
          </cell>
          <cell r="B411">
            <v>1400</v>
          </cell>
          <cell r="C411" t="str">
            <v>Plaque_5</v>
          </cell>
          <cell r="D411">
            <v>408</v>
          </cell>
          <cell r="F411" t="str">
            <v>A007U8V</v>
          </cell>
        </row>
        <row r="412">
          <cell r="A412" t="str">
            <v>1400-04</v>
          </cell>
          <cell r="B412">
            <v>1400</v>
          </cell>
          <cell r="C412" t="str">
            <v>Plaque_5</v>
          </cell>
          <cell r="D412">
            <v>409</v>
          </cell>
          <cell r="F412" t="str">
            <v>A007U8W</v>
          </cell>
        </row>
        <row r="413">
          <cell r="A413" t="str">
            <v>1400-05</v>
          </cell>
          <cell r="B413">
            <v>1400</v>
          </cell>
          <cell r="C413" t="str">
            <v>Plaque_5</v>
          </cell>
          <cell r="D413">
            <v>410</v>
          </cell>
          <cell r="F413" t="str">
            <v>A007U8X</v>
          </cell>
        </row>
        <row r="414">
          <cell r="A414" t="str">
            <v>1400-06</v>
          </cell>
          <cell r="B414">
            <v>1400</v>
          </cell>
          <cell r="C414" t="str">
            <v>Plaque_5</v>
          </cell>
          <cell r="D414">
            <v>411</v>
          </cell>
          <cell r="F414" t="str">
            <v>A007U8Y</v>
          </cell>
        </row>
        <row r="415">
          <cell r="A415" t="str">
            <v>1400-07</v>
          </cell>
          <cell r="B415">
            <v>1400</v>
          </cell>
          <cell r="C415" t="str">
            <v>Plaque_5</v>
          </cell>
          <cell r="D415">
            <v>412</v>
          </cell>
          <cell r="F415" t="str">
            <v>A007U8Z</v>
          </cell>
        </row>
        <row r="416">
          <cell r="A416" t="str">
            <v>1400-08</v>
          </cell>
          <cell r="B416">
            <v>1400</v>
          </cell>
          <cell r="C416" t="str">
            <v>Plaque_5</v>
          </cell>
          <cell r="D416">
            <v>413</v>
          </cell>
          <cell r="F416" t="str">
            <v>A007U90</v>
          </cell>
        </row>
        <row r="417">
          <cell r="A417" t="str">
            <v>1400-09</v>
          </cell>
          <cell r="B417">
            <v>1400</v>
          </cell>
          <cell r="C417" t="str">
            <v>Plaque_5</v>
          </cell>
          <cell r="D417">
            <v>414</v>
          </cell>
          <cell r="F417" t="str">
            <v>A007U91</v>
          </cell>
        </row>
        <row r="418">
          <cell r="A418" t="str">
            <v>1400-10</v>
          </cell>
          <cell r="B418">
            <v>1400</v>
          </cell>
          <cell r="C418" t="str">
            <v>Plaque_5</v>
          </cell>
          <cell r="D418">
            <v>415</v>
          </cell>
          <cell r="F418" t="str">
            <v>A007U92</v>
          </cell>
        </row>
        <row r="419">
          <cell r="A419" t="str">
            <v>1400-11</v>
          </cell>
          <cell r="B419">
            <v>1400</v>
          </cell>
          <cell r="C419" t="str">
            <v>Plaque_5</v>
          </cell>
          <cell r="D419">
            <v>416</v>
          </cell>
          <cell r="F419" t="str">
            <v>A007U93</v>
          </cell>
        </row>
        <row r="420">
          <cell r="A420" t="str">
            <v>1400-12</v>
          </cell>
          <cell r="B420">
            <v>1400</v>
          </cell>
          <cell r="C420" t="str">
            <v>Plaque_5</v>
          </cell>
          <cell r="D420">
            <v>417</v>
          </cell>
          <cell r="F420" t="str">
            <v>A007U94</v>
          </cell>
        </row>
        <row r="421">
          <cell r="A421" t="str">
            <v>1408-01</v>
          </cell>
          <cell r="B421">
            <v>1408</v>
          </cell>
          <cell r="C421" t="str">
            <v>Plaque_5</v>
          </cell>
          <cell r="D421">
            <v>418</v>
          </cell>
          <cell r="F421" t="str">
            <v>A007U8F</v>
          </cell>
        </row>
        <row r="422">
          <cell r="A422" t="str">
            <v>1408-02</v>
          </cell>
          <cell r="B422">
            <v>1408</v>
          </cell>
          <cell r="C422" t="str">
            <v>Plaque_5</v>
          </cell>
          <cell r="D422">
            <v>419</v>
          </cell>
          <cell r="F422" t="str">
            <v>A007U8G</v>
          </cell>
        </row>
        <row r="423">
          <cell r="A423" t="str">
            <v>1408-03</v>
          </cell>
          <cell r="B423">
            <v>1408</v>
          </cell>
          <cell r="C423" t="str">
            <v>Plaque_5</v>
          </cell>
          <cell r="D423">
            <v>420</v>
          </cell>
          <cell r="F423" t="str">
            <v>A007U8H</v>
          </cell>
        </row>
        <row r="424">
          <cell r="A424" t="str">
            <v>1408-04</v>
          </cell>
          <cell r="B424">
            <v>1408</v>
          </cell>
          <cell r="C424" t="str">
            <v>Plaque_5</v>
          </cell>
          <cell r="D424">
            <v>421</v>
          </cell>
          <cell r="F424" t="str">
            <v>A007U8I</v>
          </cell>
        </row>
        <row r="425">
          <cell r="A425" t="str">
            <v>1408-05</v>
          </cell>
          <cell r="B425">
            <v>1408</v>
          </cell>
          <cell r="C425" t="str">
            <v>Plaque_5</v>
          </cell>
          <cell r="D425">
            <v>422</v>
          </cell>
          <cell r="F425" t="str">
            <v>A007U8J</v>
          </cell>
        </row>
        <row r="426">
          <cell r="A426" t="str">
            <v>1408-06</v>
          </cell>
          <cell r="B426">
            <v>1408</v>
          </cell>
          <cell r="C426" t="str">
            <v>Plaque_5</v>
          </cell>
          <cell r="D426">
            <v>423</v>
          </cell>
          <cell r="F426" t="str">
            <v>A007U8K</v>
          </cell>
        </row>
        <row r="427">
          <cell r="A427" t="str">
            <v>1408-07</v>
          </cell>
          <cell r="B427">
            <v>1408</v>
          </cell>
          <cell r="C427" t="str">
            <v>Plaque_5</v>
          </cell>
          <cell r="D427">
            <v>424</v>
          </cell>
          <cell r="F427" t="str">
            <v>A007U8L</v>
          </cell>
        </row>
        <row r="428">
          <cell r="A428" t="str">
            <v>1408-08</v>
          </cell>
          <cell r="B428">
            <v>1408</v>
          </cell>
          <cell r="C428" t="str">
            <v>Plaque_5</v>
          </cell>
          <cell r="D428">
            <v>425</v>
          </cell>
          <cell r="F428" t="str">
            <v>A007U8M</v>
          </cell>
        </row>
        <row r="429">
          <cell r="A429" t="str">
            <v>1408-09</v>
          </cell>
          <cell r="B429">
            <v>1408</v>
          </cell>
          <cell r="C429" t="str">
            <v>Plaque_5</v>
          </cell>
          <cell r="D429">
            <v>426</v>
          </cell>
          <cell r="F429" t="str">
            <v>A007U8N</v>
          </cell>
        </row>
        <row r="430">
          <cell r="A430" t="str">
            <v>1408-10</v>
          </cell>
          <cell r="B430">
            <v>1408</v>
          </cell>
          <cell r="C430" t="str">
            <v>Plaque_5</v>
          </cell>
          <cell r="D430">
            <v>427</v>
          </cell>
          <cell r="F430" t="str">
            <v>A007U8O</v>
          </cell>
        </row>
        <row r="431">
          <cell r="A431" t="str">
            <v>1408-11</v>
          </cell>
          <cell r="B431">
            <v>1408</v>
          </cell>
          <cell r="C431" t="str">
            <v>Plaque_5</v>
          </cell>
          <cell r="D431">
            <v>428</v>
          </cell>
          <cell r="F431" t="str">
            <v>A007U8P</v>
          </cell>
        </row>
        <row r="432">
          <cell r="A432" t="str">
            <v>1408-12</v>
          </cell>
          <cell r="B432">
            <v>1408</v>
          </cell>
          <cell r="C432" t="str">
            <v>Plaque_5</v>
          </cell>
          <cell r="D432">
            <v>429</v>
          </cell>
          <cell r="F432" t="str">
            <v>A007U8Q</v>
          </cell>
        </row>
        <row r="433">
          <cell r="A433" t="str">
            <v>1408-13</v>
          </cell>
          <cell r="B433">
            <v>1408</v>
          </cell>
          <cell r="C433" t="str">
            <v>Plaque_5</v>
          </cell>
          <cell r="D433">
            <v>430</v>
          </cell>
          <cell r="F433" t="str">
            <v>A007U8R</v>
          </cell>
        </row>
        <row r="434">
          <cell r="A434" t="str">
            <v>1408-14</v>
          </cell>
          <cell r="B434">
            <v>1408</v>
          </cell>
          <cell r="C434" t="str">
            <v>Plaque_5</v>
          </cell>
          <cell r="D434">
            <v>431</v>
          </cell>
          <cell r="F434" t="str">
            <v>A007U8S</v>
          </cell>
        </row>
        <row r="435">
          <cell r="A435" t="str">
            <v>1413-01</v>
          </cell>
          <cell r="B435">
            <v>1413</v>
          </cell>
          <cell r="C435" t="str">
            <v>Plaque_9</v>
          </cell>
          <cell r="D435">
            <v>432</v>
          </cell>
          <cell r="F435" t="str">
            <v>A007TZ4</v>
          </cell>
        </row>
        <row r="436">
          <cell r="A436" t="str">
            <v>1413-02</v>
          </cell>
          <cell r="B436">
            <v>1413</v>
          </cell>
          <cell r="C436" t="str">
            <v>Plaque_9</v>
          </cell>
          <cell r="D436">
            <v>433</v>
          </cell>
          <cell r="F436" t="str">
            <v>A007TZ5</v>
          </cell>
        </row>
        <row r="437">
          <cell r="A437" t="str">
            <v>1413-03</v>
          </cell>
          <cell r="B437">
            <v>1413</v>
          </cell>
          <cell r="C437" t="str">
            <v>Plaque_9</v>
          </cell>
          <cell r="D437">
            <v>434</v>
          </cell>
          <cell r="F437" t="str">
            <v>A007TZ6</v>
          </cell>
        </row>
        <row r="438">
          <cell r="A438" t="str">
            <v>1413-04</v>
          </cell>
          <cell r="B438">
            <v>1413</v>
          </cell>
          <cell r="C438" t="str">
            <v>Plaque_9</v>
          </cell>
          <cell r="D438">
            <v>435</v>
          </cell>
          <cell r="F438" t="str">
            <v>A007TZ7</v>
          </cell>
        </row>
        <row r="439">
          <cell r="A439" t="str">
            <v>1413-05</v>
          </cell>
          <cell r="B439">
            <v>1413</v>
          </cell>
          <cell r="C439" t="str">
            <v>Plaque_9</v>
          </cell>
          <cell r="D439">
            <v>436</v>
          </cell>
          <cell r="F439" t="str">
            <v>A007TZ8</v>
          </cell>
        </row>
        <row r="440">
          <cell r="A440" t="str">
            <v>1413-06</v>
          </cell>
          <cell r="B440">
            <v>1413</v>
          </cell>
          <cell r="C440" t="str">
            <v>Plaque_9</v>
          </cell>
          <cell r="D440">
            <v>437</v>
          </cell>
          <cell r="F440" t="str">
            <v>A007TZ9</v>
          </cell>
        </row>
        <row r="441">
          <cell r="A441" t="str">
            <v>1413-07</v>
          </cell>
          <cell r="B441">
            <v>1413</v>
          </cell>
          <cell r="C441" t="str">
            <v>Plaque_9</v>
          </cell>
          <cell r="D441">
            <v>438</v>
          </cell>
          <cell r="F441" t="str">
            <v>A007TZA</v>
          </cell>
        </row>
        <row r="442">
          <cell r="A442" t="str">
            <v>1413-08</v>
          </cell>
          <cell r="B442">
            <v>1413</v>
          </cell>
          <cell r="C442" t="str">
            <v>Plaque_9</v>
          </cell>
          <cell r="D442">
            <v>439</v>
          </cell>
          <cell r="F442" t="str">
            <v>A007TZB</v>
          </cell>
        </row>
        <row r="443">
          <cell r="A443" t="str">
            <v>1413-09</v>
          </cell>
          <cell r="B443">
            <v>1413</v>
          </cell>
          <cell r="C443" t="str">
            <v>Plaque_9</v>
          </cell>
          <cell r="D443">
            <v>440</v>
          </cell>
          <cell r="F443" t="str">
            <v>A007TZC</v>
          </cell>
        </row>
        <row r="444">
          <cell r="A444" t="str">
            <v>1413-10</v>
          </cell>
          <cell r="B444">
            <v>1413</v>
          </cell>
          <cell r="C444" t="str">
            <v>Plaque_9</v>
          </cell>
          <cell r="D444">
            <v>441</v>
          </cell>
          <cell r="F444" t="str">
            <v>A007TZD</v>
          </cell>
        </row>
        <row r="445">
          <cell r="A445" t="str">
            <v>1413-11</v>
          </cell>
          <cell r="B445">
            <v>1413</v>
          </cell>
          <cell r="C445" t="str">
            <v>Plaque_9</v>
          </cell>
          <cell r="D445">
            <v>442</v>
          </cell>
          <cell r="F445" t="str">
            <v>A007TZE</v>
          </cell>
        </row>
        <row r="446">
          <cell r="A446" t="str">
            <v>1413-12</v>
          </cell>
          <cell r="B446">
            <v>1413</v>
          </cell>
          <cell r="C446" t="str">
            <v>Plaque_9</v>
          </cell>
          <cell r="D446">
            <v>443</v>
          </cell>
          <cell r="F446" t="str">
            <v>A007TZF</v>
          </cell>
        </row>
        <row r="447">
          <cell r="A447" t="str">
            <v>1413-13</v>
          </cell>
          <cell r="B447">
            <v>1413</v>
          </cell>
          <cell r="C447" t="str">
            <v>Plaque_9</v>
          </cell>
          <cell r="D447">
            <v>444</v>
          </cell>
          <cell r="F447" t="str">
            <v>A007TZG</v>
          </cell>
        </row>
        <row r="448">
          <cell r="A448" t="str">
            <v>1413-14</v>
          </cell>
          <cell r="B448">
            <v>1413</v>
          </cell>
          <cell r="C448" t="str">
            <v>Plaque_9</v>
          </cell>
          <cell r="D448">
            <v>445</v>
          </cell>
          <cell r="F448" t="str">
            <v>A007TZH</v>
          </cell>
        </row>
        <row r="449">
          <cell r="A449" t="str">
            <v>1413-15</v>
          </cell>
          <cell r="B449">
            <v>1413</v>
          </cell>
          <cell r="C449" t="str">
            <v>Plaque_9</v>
          </cell>
          <cell r="D449">
            <v>446</v>
          </cell>
          <cell r="F449" t="str">
            <v>A007TZI</v>
          </cell>
        </row>
        <row r="450">
          <cell r="A450" t="str">
            <v>1413-16</v>
          </cell>
          <cell r="B450">
            <v>1413</v>
          </cell>
          <cell r="C450" t="str">
            <v>Plaque_9</v>
          </cell>
          <cell r="D450">
            <v>447</v>
          </cell>
          <cell r="F450" t="str">
            <v>A007TZJ</v>
          </cell>
        </row>
        <row r="451">
          <cell r="A451" t="str">
            <v>1413-17</v>
          </cell>
          <cell r="B451">
            <v>1413</v>
          </cell>
          <cell r="C451" t="str">
            <v>Plaque_9</v>
          </cell>
          <cell r="D451">
            <v>448</v>
          </cell>
          <cell r="F451" t="str">
            <v>A007TZK</v>
          </cell>
        </row>
        <row r="452">
          <cell r="A452" t="str">
            <v>1413-18</v>
          </cell>
          <cell r="B452">
            <v>1413</v>
          </cell>
          <cell r="C452" t="str">
            <v>Plaque_9</v>
          </cell>
          <cell r="D452">
            <v>449</v>
          </cell>
          <cell r="F452" t="str">
            <v>A007TZL</v>
          </cell>
        </row>
        <row r="453">
          <cell r="A453" t="str">
            <v>1413-19</v>
          </cell>
          <cell r="B453">
            <v>1413</v>
          </cell>
          <cell r="C453" t="str">
            <v>Plaque_9</v>
          </cell>
          <cell r="D453">
            <v>450</v>
          </cell>
          <cell r="F453" t="str">
            <v>A007TZM</v>
          </cell>
        </row>
        <row r="454">
          <cell r="A454" t="str">
            <v>1416-01</v>
          </cell>
          <cell r="B454">
            <v>1416</v>
          </cell>
          <cell r="C454" t="str">
            <v>Plaque_6</v>
          </cell>
          <cell r="D454">
            <v>451</v>
          </cell>
          <cell r="F454" t="str">
            <v>A000VDX</v>
          </cell>
        </row>
        <row r="455">
          <cell r="A455" t="str">
            <v>1416-02</v>
          </cell>
          <cell r="B455">
            <v>1416</v>
          </cell>
          <cell r="C455" t="str">
            <v>Plaque_6</v>
          </cell>
          <cell r="D455">
            <v>452</v>
          </cell>
          <cell r="F455" t="str">
            <v>A000VDY</v>
          </cell>
        </row>
        <row r="456">
          <cell r="A456" t="str">
            <v>1416-03</v>
          </cell>
          <cell r="B456">
            <v>1416</v>
          </cell>
          <cell r="C456" t="str">
            <v>Plaque_6</v>
          </cell>
          <cell r="D456">
            <v>453</v>
          </cell>
          <cell r="F456" t="str">
            <v>A007TU5</v>
          </cell>
        </row>
        <row r="457">
          <cell r="A457" t="str">
            <v>1416-04</v>
          </cell>
          <cell r="B457">
            <v>1416</v>
          </cell>
          <cell r="C457" t="str">
            <v>Plaque_6</v>
          </cell>
          <cell r="D457">
            <v>454</v>
          </cell>
          <cell r="F457" t="str">
            <v>A007TU6</v>
          </cell>
        </row>
        <row r="458">
          <cell r="A458" t="str">
            <v>1416-05</v>
          </cell>
          <cell r="B458">
            <v>1416</v>
          </cell>
          <cell r="C458" t="str">
            <v>Plaque_6</v>
          </cell>
          <cell r="D458">
            <v>455</v>
          </cell>
          <cell r="F458" t="str">
            <v>A007TU7</v>
          </cell>
        </row>
        <row r="459">
          <cell r="A459" t="str">
            <v>1416-06</v>
          </cell>
          <cell r="B459">
            <v>1416</v>
          </cell>
          <cell r="C459" t="str">
            <v>Plaque_6</v>
          </cell>
          <cell r="D459">
            <v>456</v>
          </cell>
          <cell r="F459" t="str">
            <v>A007TU8</v>
          </cell>
        </row>
        <row r="460">
          <cell r="A460" t="str">
            <v>1416-07</v>
          </cell>
          <cell r="B460">
            <v>1416</v>
          </cell>
          <cell r="C460" t="str">
            <v>Plaque_6</v>
          </cell>
          <cell r="D460">
            <v>457</v>
          </cell>
          <cell r="F460" t="str">
            <v>A007TU9</v>
          </cell>
        </row>
        <row r="461">
          <cell r="A461" t="str">
            <v>1416-08</v>
          </cell>
          <cell r="B461">
            <v>1416</v>
          </cell>
          <cell r="C461" t="str">
            <v>Plaque_6</v>
          </cell>
          <cell r="D461">
            <v>458</v>
          </cell>
          <cell r="F461" t="str">
            <v>A007TUA</v>
          </cell>
        </row>
        <row r="462">
          <cell r="A462" t="str">
            <v>1416-09</v>
          </cell>
          <cell r="B462">
            <v>1416</v>
          </cell>
          <cell r="C462" t="str">
            <v>Plaque_6</v>
          </cell>
          <cell r="D462">
            <v>459</v>
          </cell>
          <cell r="F462" t="str">
            <v>A007TUB</v>
          </cell>
        </row>
        <row r="463">
          <cell r="A463" t="str">
            <v>1416-10</v>
          </cell>
          <cell r="B463">
            <v>1416</v>
          </cell>
          <cell r="C463" t="str">
            <v>Plaque_6</v>
          </cell>
          <cell r="D463">
            <v>460</v>
          </cell>
          <cell r="F463" t="str">
            <v>A007TUC</v>
          </cell>
        </row>
        <row r="464">
          <cell r="A464" t="str">
            <v>1416-11</v>
          </cell>
          <cell r="B464">
            <v>1416</v>
          </cell>
          <cell r="C464" t="str">
            <v>Plaque_6</v>
          </cell>
          <cell r="D464">
            <v>461</v>
          </cell>
          <cell r="F464" t="str">
            <v>A000VDZ</v>
          </cell>
        </row>
        <row r="465">
          <cell r="A465" t="str">
            <v>1416-12</v>
          </cell>
          <cell r="B465">
            <v>1416</v>
          </cell>
          <cell r="C465" t="str">
            <v>Plaque_6</v>
          </cell>
          <cell r="D465">
            <v>462</v>
          </cell>
          <cell r="F465" t="str">
            <v>A000VE0</v>
          </cell>
        </row>
        <row r="466">
          <cell r="A466" t="str">
            <v>1416-13</v>
          </cell>
          <cell r="B466">
            <v>1416</v>
          </cell>
          <cell r="C466" t="str">
            <v>Plaque_6</v>
          </cell>
          <cell r="D466">
            <v>463</v>
          </cell>
          <cell r="F466" t="str">
            <v>A000VE1</v>
          </cell>
        </row>
        <row r="467">
          <cell r="A467" t="str">
            <v>1416-14</v>
          </cell>
          <cell r="B467">
            <v>1416</v>
          </cell>
          <cell r="C467" t="str">
            <v>Plaque_6</v>
          </cell>
          <cell r="D467">
            <v>464</v>
          </cell>
          <cell r="F467" t="str">
            <v>A007TUD</v>
          </cell>
        </row>
        <row r="468">
          <cell r="A468" t="str">
            <v>1416-15</v>
          </cell>
          <cell r="B468">
            <v>1416</v>
          </cell>
          <cell r="C468" t="str">
            <v>Plaque_6</v>
          </cell>
          <cell r="D468">
            <v>465</v>
          </cell>
          <cell r="F468" t="str">
            <v>A007TUE</v>
          </cell>
        </row>
        <row r="469">
          <cell r="A469" t="str">
            <v>1416-16</v>
          </cell>
          <cell r="B469">
            <v>1416</v>
          </cell>
          <cell r="C469" t="str">
            <v>Plaque_6</v>
          </cell>
          <cell r="D469">
            <v>466</v>
          </cell>
          <cell r="F469" t="str">
            <v>A007TUF</v>
          </cell>
        </row>
        <row r="470">
          <cell r="A470" t="str">
            <v>1418-01</v>
          </cell>
          <cell r="B470">
            <v>1418</v>
          </cell>
          <cell r="C470" t="str">
            <v>Plaque_6</v>
          </cell>
          <cell r="D470">
            <v>467</v>
          </cell>
          <cell r="F470" t="str">
            <v>A007TS0</v>
          </cell>
        </row>
        <row r="471">
          <cell r="A471" t="str">
            <v>1418-02</v>
          </cell>
          <cell r="B471">
            <v>1418</v>
          </cell>
          <cell r="C471" t="str">
            <v>Plaque_6</v>
          </cell>
          <cell r="D471">
            <v>468</v>
          </cell>
          <cell r="F471" t="str">
            <v>A007TS1</v>
          </cell>
        </row>
        <row r="472">
          <cell r="A472" t="str">
            <v>1418-03</v>
          </cell>
          <cell r="B472">
            <v>1418</v>
          </cell>
          <cell r="C472" t="str">
            <v>Plaque_6</v>
          </cell>
          <cell r="D472">
            <v>469</v>
          </cell>
          <cell r="F472" t="str">
            <v>A007TS2</v>
          </cell>
        </row>
        <row r="473">
          <cell r="A473" t="str">
            <v>1418-04</v>
          </cell>
          <cell r="B473">
            <v>1418</v>
          </cell>
          <cell r="C473" t="str">
            <v>Plaque_6</v>
          </cell>
          <cell r="D473">
            <v>470</v>
          </cell>
          <cell r="F473" t="str">
            <v>A007TS3</v>
          </cell>
        </row>
        <row r="474">
          <cell r="A474" t="str">
            <v>1418-05</v>
          </cell>
          <cell r="B474">
            <v>1418</v>
          </cell>
          <cell r="C474" t="str">
            <v>Plaque_6</v>
          </cell>
          <cell r="D474">
            <v>471</v>
          </cell>
          <cell r="F474" t="str">
            <v>A007TS4</v>
          </cell>
        </row>
        <row r="475">
          <cell r="A475" t="str">
            <v>1418-06</v>
          </cell>
          <cell r="B475">
            <v>1418</v>
          </cell>
          <cell r="C475" t="str">
            <v>Plaque_6</v>
          </cell>
          <cell r="D475">
            <v>472</v>
          </cell>
          <cell r="F475" t="str">
            <v>A007TS5</v>
          </cell>
        </row>
        <row r="476">
          <cell r="A476" t="str">
            <v>1418-07</v>
          </cell>
          <cell r="B476">
            <v>1418</v>
          </cell>
          <cell r="C476" t="str">
            <v>Plaque_6</v>
          </cell>
          <cell r="D476">
            <v>473</v>
          </cell>
          <cell r="F476" t="str">
            <v>A007TS6</v>
          </cell>
        </row>
        <row r="477">
          <cell r="A477" t="str">
            <v>1418-08</v>
          </cell>
          <cell r="B477">
            <v>1418</v>
          </cell>
          <cell r="C477" t="str">
            <v>Plaque_6</v>
          </cell>
          <cell r="D477">
            <v>474</v>
          </cell>
          <cell r="F477" t="str">
            <v>A007TS7</v>
          </cell>
        </row>
        <row r="478">
          <cell r="A478" t="str">
            <v>1418-09</v>
          </cell>
          <cell r="B478">
            <v>1418</v>
          </cell>
          <cell r="C478" t="str">
            <v>Plaque_6</v>
          </cell>
          <cell r="D478">
            <v>475</v>
          </cell>
          <cell r="F478" t="str">
            <v>A007TS8</v>
          </cell>
        </row>
        <row r="479">
          <cell r="A479" t="str">
            <v>1418-10</v>
          </cell>
          <cell r="B479">
            <v>1418</v>
          </cell>
          <cell r="C479" t="str">
            <v>Plaque_6</v>
          </cell>
          <cell r="D479">
            <v>476</v>
          </cell>
          <cell r="F479" t="str">
            <v>A007TS9</v>
          </cell>
        </row>
        <row r="480">
          <cell r="A480" t="str">
            <v>1418-11</v>
          </cell>
          <cell r="B480">
            <v>1418</v>
          </cell>
          <cell r="C480" t="str">
            <v>Plaque_6</v>
          </cell>
          <cell r="D480">
            <v>477</v>
          </cell>
          <cell r="F480" t="str">
            <v>A007TSA</v>
          </cell>
        </row>
        <row r="481">
          <cell r="A481" t="str">
            <v>1418-12</v>
          </cell>
          <cell r="B481">
            <v>1418</v>
          </cell>
          <cell r="C481" t="str">
            <v>Plaque_6</v>
          </cell>
          <cell r="D481">
            <v>478</v>
          </cell>
          <cell r="F481" t="str">
            <v>A007TSB</v>
          </cell>
        </row>
        <row r="482">
          <cell r="A482" t="str">
            <v>1418-13</v>
          </cell>
          <cell r="B482">
            <v>1418</v>
          </cell>
          <cell r="C482" t="str">
            <v>Plaque_6</v>
          </cell>
          <cell r="D482">
            <v>479</v>
          </cell>
          <cell r="F482" t="str">
            <v>A007TSC</v>
          </cell>
        </row>
        <row r="483">
          <cell r="A483" t="str">
            <v>1418-14</v>
          </cell>
          <cell r="B483">
            <v>1418</v>
          </cell>
          <cell r="C483" t="str">
            <v>Plaque_6</v>
          </cell>
          <cell r="D483">
            <v>480</v>
          </cell>
          <cell r="F483" t="str">
            <v>A000VE2</v>
          </cell>
        </row>
        <row r="484">
          <cell r="A484" t="str">
            <v>1420-01</v>
          </cell>
          <cell r="B484">
            <v>1420</v>
          </cell>
          <cell r="C484" t="str">
            <v>Plaque_7</v>
          </cell>
          <cell r="D484">
            <v>481</v>
          </cell>
          <cell r="F484" t="str">
            <v>A002CER</v>
          </cell>
        </row>
        <row r="485">
          <cell r="A485" t="str">
            <v>1420-02</v>
          </cell>
          <cell r="B485">
            <v>1420</v>
          </cell>
          <cell r="C485" t="str">
            <v>Plaque_7</v>
          </cell>
          <cell r="D485">
            <v>482</v>
          </cell>
          <cell r="F485" t="str">
            <v>A007TWG</v>
          </cell>
        </row>
        <row r="486">
          <cell r="A486" t="str">
            <v>1420-03</v>
          </cell>
          <cell r="B486">
            <v>1420</v>
          </cell>
          <cell r="C486" t="str">
            <v>Plaque_7</v>
          </cell>
          <cell r="D486">
            <v>483</v>
          </cell>
          <cell r="F486" t="str">
            <v>A007TWH</v>
          </cell>
        </row>
        <row r="487">
          <cell r="A487" t="str">
            <v>1420-04</v>
          </cell>
          <cell r="B487">
            <v>1420</v>
          </cell>
          <cell r="C487" t="str">
            <v>Plaque_7</v>
          </cell>
          <cell r="D487">
            <v>484</v>
          </cell>
          <cell r="F487" t="str">
            <v>A007TWI</v>
          </cell>
        </row>
        <row r="488">
          <cell r="A488" t="str">
            <v>1420-05</v>
          </cell>
          <cell r="B488">
            <v>1420</v>
          </cell>
          <cell r="C488" t="str">
            <v>Plaque_7</v>
          </cell>
          <cell r="D488">
            <v>485</v>
          </cell>
          <cell r="F488" t="str">
            <v>A007TWJ</v>
          </cell>
        </row>
        <row r="489">
          <cell r="A489" t="str">
            <v>1420-06</v>
          </cell>
          <cell r="B489">
            <v>1420</v>
          </cell>
          <cell r="C489" t="str">
            <v>Plaque_7</v>
          </cell>
          <cell r="D489">
            <v>486</v>
          </cell>
          <cell r="F489" t="str">
            <v>A007TWK</v>
          </cell>
        </row>
        <row r="490">
          <cell r="A490" t="str">
            <v>1420-07</v>
          </cell>
          <cell r="B490">
            <v>1420</v>
          </cell>
          <cell r="C490" t="str">
            <v>Plaque_7</v>
          </cell>
          <cell r="D490">
            <v>487</v>
          </cell>
          <cell r="F490" t="str">
            <v>A007TWL</v>
          </cell>
        </row>
        <row r="491">
          <cell r="A491" t="str">
            <v>1420-08</v>
          </cell>
          <cell r="B491">
            <v>1420</v>
          </cell>
          <cell r="C491" t="str">
            <v>Plaque_7</v>
          </cell>
          <cell r="D491">
            <v>488</v>
          </cell>
          <cell r="F491" t="str">
            <v>A007TWM</v>
          </cell>
        </row>
        <row r="492">
          <cell r="A492" t="str">
            <v>1420-09</v>
          </cell>
          <cell r="B492">
            <v>1420</v>
          </cell>
          <cell r="C492" t="str">
            <v>Plaque_7</v>
          </cell>
          <cell r="D492">
            <v>489</v>
          </cell>
          <cell r="F492" t="str">
            <v>A000VE4</v>
          </cell>
        </row>
        <row r="493">
          <cell r="A493" t="str">
            <v>1420-10</v>
          </cell>
          <cell r="B493">
            <v>1420</v>
          </cell>
          <cell r="C493" t="str">
            <v>Plaque_7</v>
          </cell>
          <cell r="D493">
            <v>490</v>
          </cell>
          <cell r="F493" t="str">
            <v>A007TWN</v>
          </cell>
        </row>
        <row r="494">
          <cell r="A494" t="str">
            <v>1420-11</v>
          </cell>
          <cell r="B494">
            <v>1420</v>
          </cell>
          <cell r="C494" t="str">
            <v>Plaque_7</v>
          </cell>
          <cell r="D494">
            <v>491</v>
          </cell>
          <cell r="F494" t="str">
            <v>A000VE5</v>
          </cell>
        </row>
        <row r="495">
          <cell r="A495" t="str">
            <v>1420-12</v>
          </cell>
          <cell r="B495">
            <v>1420</v>
          </cell>
          <cell r="C495" t="str">
            <v>Plaque_7</v>
          </cell>
          <cell r="D495">
            <v>492</v>
          </cell>
          <cell r="F495" t="str">
            <v>A007TWO</v>
          </cell>
        </row>
        <row r="496">
          <cell r="A496" t="str">
            <v>1420-13</v>
          </cell>
          <cell r="B496">
            <v>1420</v>
          </cell>
          <cell r="C496" t="str">
            <v>Plaque_7</v>
          </cell>
          <cell r="D496">
            <v>493</v>
          </cell>
          <cell r="F496" t="str">
            <v>A007TWP</v>
          </cell>
        </row>
        <row r="497">
          <cell r="A497" t="str">
            <v>1421-01</v>
          </cell>
          <cell r="B497">
            <v>1421</v>
          </cell>
          <cell r="C497" t="str">
            <v>Plaque_8</v>
          </cell>
          <cell r="D497">
            <v>494</v>
          </cell>
          <cell r="F497" t="str">
            <v>A000VE6</v>
          </cell>
        </row>
        <row r="498">
          <cell r="A498" t="str">
            <v>1421-02</v>
          </cell>
          <cell r="B498">
            <v>1421</v>
          </cell>
          <cell r="C498" t="str">
            <v>Plaque_8</v>
          </cell>
          <cell r="D498">
            <v>495</v>
          </cell>
          <cell r="F498" t="str">
            <v>A000VE7</v>
          </cell>
        </row>
        <row r="499">
          <cell r="A499" t="str">
            <v>1421-03</v>
          </cell>
          <cell r="B499">
            <v>1421</v>
          </cell>
          <cell r="C499" t="str">
            <v>Plaque_8</v>
          </cell>
          <cell r="D499">
            <v>496</v>
          </cell>
          <cell r="F499" t="str">
            <v>A007TRQ</v>
          </cell>
        </row>
        <row r="500">
          <cell r="A500" t="str">
            <v>1421-04</v>
          </cell>
          <cell r="B500">
            <v>1421</v>
          </cell>
          <cell r="C500" t="str">
            <v>Plaque_8</v>
          </cell>
          <cell r="D500">
            <v>497</v>
          </cell>
          <cell r="F500" t="str">
            <v>A007TRR</v>
          </cell>
        </row>
        <row r="501">
          <cell r="A501" t="str">
            <v>1421-05</v>
          </cell>
          <cell r="B501">
            <v>1421</v>
          </cell>
          <cell r="C501" t="str">
            <v>Plaque_8</v>
          </cell>
          <cell r="D501">
            <v>498</v>
          </cell>
          <cell r="F501" t="str">
            <v>A007TRS</v>
          </cell>
        </row>
        <row r="502">
          <cell r="A502" t="str">
            <v>1421-06</v>
          </cell>
          <cell r="B502">
            <v>1421</v>
          </cell>
          <cell r="C502" t="str">
            <v>Plaque_8</v>
          </cell>
          <cell r="D502">
            <v>499</v>
          </cell>
          <cell r="F502" t="str">
            <v>A007TRT</v>
          </cell>
        </row>
        <row r="503">
          <cell r="A503" t="str">
            <v>1421-07</v>
          </cell>
          <cell r="B503">
            <v>1421</v>
          </cell>
          <cell r="C503" t="str">
            <v>Plaque_8</v>
          </cell>
          <cell r="D503">
            <v>500</v>
          </cell>
          <cell r="F503" t="str">
            <v>A007TRU</v>
          </cell>
        </row>
        <row r="504">
          <cell r="A504" t="str">
            <v>1421-08</v>
          </cell>
          <cell r="B504">
            <v>1421</v>
          </cell>
          <cell r="C504" t="str">
            <v>Plaque_8</v>
          </cell>
          <cell r="D504">
            <v>501</v>
          </cell>
          <cell r="F504" t="str">
            <v>A007TRV</v>
          </cell>
        </row>
        <row r="505">
          <cell r="A505" t="str">
            <v>1421-09</v>
          </cell>
          <cell r="B505">
            <v>1421</v>
          </cell>
          <cell r="C505" t="str">
            <v>Plaque_8</v>
          </cell>
          <cell r="D505">
            <v>502</v>
          </cell>
          <cell r="F505" t="str">
            <v>A000VE8</v>
          </cell>
        </row>
        <row r="506">
          <cell r="A506" t="str">
            <v>1421-10</v>
          </cell>
          <cell r="B506">
            <v>1421</v>
          </cell>
          <cell r="C506" t="str">
            <v>Plaque_8</v>
          </cell>
          <cell r="D506">
            <v>503</v>
          </cell>
          <cell r="F506" t="str">
            <v>A000VE9</v>
          </cell>
        </row>
        <row r="507">
          <cell r="A507" t="str">
            <v>1421-11</v>
          </cell>
          <cell r="B507">
            <v>1421</v>
          </cell>
          <cell r="C507" t="str">
            <v>Plaque_8</v>
          </cell>
          <cell r="D507">
            <v>504</v>
          </cell>
          <cell r="F507" t="str">
            <v>A007TRW</v>
          </cell>
        </row>
        <row r="508">
          <cell r="A508" t="str">
            <v>1421-12</v>
          </cell>
          <cell r="B508">
            <v>1421</v>
          </cell>
          <cell r="C508" t="str">
            <v>Plaque_8</v>
          </cell>
          <cell r="D508">
            <v>505</v>
          </cell>
          <cell r="F508" t="str">
            <v>A007TRX</v>
          </cell>
        </row>
        <row r="509">
          <cell r="A509" t="str">
            <v>1421-13</v>
          </cell>
          <cell r="B509">
            <v>1421</v>
          </cell>
          <cell r="C509" t="str">
            <v>Plaque_8</v>
          </cell>
          <cell r="D509">
            <v>506</v>
          </cell>
          <cell r="F509" t="str">
            <v>A007TRY</v>
          </cell>
        </row>
        <row r="510">
          <cell r="A510" t="str">
            <v>1421-14</v>
          </cell>
          <cell r="B510">
            <v>1421</v>
          </cell>
          <cell r="C510" t="str">
            <v>Plaque_8</v>
          </cell>
          <cell r="D510">
            <v>507</v>
          </cell>
          <cell r="F510" t="str">
            <v>A007TRZ</v>
          </cell>
        </row>
        <row r="511">
          <cell r="A511" t="str">
            <v>1423-01</v>
          </cell>
          <cell r="B511">
            <v>1423</v>
          </cell>
          <cell r="C511" t="str">
            <v>Plaque_2</v>
          </cell>
          <cell r="D511">
            <v>508</v>
          </cell>
          <cell r="F511" t="str">
            <v>A007TTR</v>
          </cell>
        </row>
        <row r="512">
          <cell r="A512" t="str">
            <v>1423-02</v>
          </cell>
          <cell r="B512">
            <v>1423</v>
          </cell>
          <cell r="C512" t="str">
            <v>Plaque_2</v>
          </cell>
          <cell r="D512">
            <v>509</v>
          </cell>
          <cell r="F512" t="str">
            <v>A000VEA</v>
          </cell>
        </row>
        <row r="513">
          <cell r="A513" t="str">
            <v>1423-03</v>
          </cell>
          <cell r="B513">
            <v>1423</v>
          </cell>
          <cell r="C513" t="str">
            <v>Plaque_2</v>
          </cell>
          <cell r="D513">
            <v>510</v>
          </cell>
          <cell r="F513" t="str">
            <v>A007TTS</v>
          </cell>
        </row>
        <row r="514">
          <cell r="A514" t="str">
            <v>1423-04</v>
          </cell>
          <cell r="B514">
            <v>1423</v>
          </cell>
          <cell r="C514" t="str">
            <v>Plaque_2</v>
          </cell>
          <cell r="D514">
            <v>511</v>
          </cell>
          <cell r="F514" t="str">
            <v>A007TTT</v>
          </cell>
        </row>
        <row r="515">
          <cell r="A515" t="str">
            <v>1423-05</v>
          </cell>
          <cell r="B515">
            <v>1423</v>
          </cell>
          <cell r="C515" t="str">
            <v>Plaque_2</v>
          </cell>
          <cell r="D515">
            <v>512</v>
          </cell>
          <cell r="F515" t="str">
            <v>A007TTU</v>
          </cell>
        </row>
        <row r="516">
          <cell r="A516" t="str">
            <v>1423-06</v>
          </cell>
          <cell r="B516">
            <v>1423</v>
          </cell>
          <cell r="C516" t="str">
            <v>Plaque_2</v>
          </cell>
          <cell r="D516">
            <v>513</v>
          </cell>
          <cell r="F516" t="str">
            <v>A007TTV</v>
          </cell>
        </row>
        <row r="517">
          <cell r="A517" t="str">
            <v>1423-07</v>
          </cell>
          <cell r="B517">
            <v>1423</v>
          </cell>
          <cell r="C517" t="str">
            <v>Plaque_2</v>
          </cell>
          <cell r="D517">
            <v>514</v>
          </cell>
          <cell r="F517" t="str">
            <v>A007TTW</v>
          </cell>
        </row>
        <row r="518">
          <cell r="A518" t="str">
            <v>1423-08</v>
          </cell>
          <cell r="B518">
            <v>1423</v>
          </cell>
          <cell r="C518" t="str">
            <v>Plaque_2</v>
          </cell>
          <cell r="D518">
            <v>515</v>
          </cell>
          <cell r="F518" t="str">
            <v>A007TTX</v>
          </cell>
        </row>
        <row r="519">
          <cell r="A519" t="str">
            <v>1423-09</v>
          </cell>
          <cell r="B519">
            <v>1423</v>
          </cell>
          <cell r="C519" t="str">
            <v>Plaque_2</v>
          </cell>
          <cell r="D519">
            <v>516</v>
          </cell>
          <cell r="F519" t="str">
            <v>A007TTY</v>
          </cell>
        </row>
        <row r="520">
          <cell r="A520" t="str">
            <v>1423-10</v>
          </cell>
          <cell r="B520">
            <v>1423</v>
          </cell>
          <cell r="C520" t="str">
            <v>Plaque_2</v>
          </cell>
          <cell r="D520">
            <v>517</v>
          </cell>
          <cell r="F520" t="str">
            <v>A007TTZ</v>
          </cell>
        </row>
        <row r="521">
          <cell r="A521" t="str">
            <v>1423-11</v>
          </cell>
          <cell r="B521">
            <v>1423</v>
          </cell>
          <cell r="C521" t="str">
            <v>Plaque_2</v>
          </cell>
          <cell r="D521">
            <v>518</v>
          </cell>
          <cell r="F521" t="str">
            <v>A007TU0</v>
          </cell>
        </row>
        <row r="522">
          <cell r="A522" t="str">
            <v>1423-12</v>
          </cell>
          <cell r="B522">
            <v>1423</v>
          </cell>
          <cell r="C522" t="str">
            <v>Plaque_2</v>
          </cell>
          <cell r="D522">
            <v>519</v>
          </cell>
          <cell r="F522" t="str">
            <v>A007TU1</v>
          </cell>
        </row>
        <row r="523">
          <cell r="A523" t="str">
            <v>1423-13</v>
          </cell>
          <cell r="B523">
            <v>1423</v>
          </cell>
          <cell r="C523" t="str">
            <v>Plaque_2</v>
          </cell>
          <cell r="D523">
            <v>520</v>
          </cell>
          <cell r="F523" t="str">
            <v>A007TU2</v>
          </cell>
        </row>
        <row r="524">
          <cell r="A524" t="str">
            <v>1423-14</v>
          </cell>
          <cell r="B524">
            <v>1423</v>
          </cell>
          <cell r="C524" t="str">
            <v>Plaque_2</v>
          </cell>
          <cell r="D524">
            <v>521</v>
          </cell>
          <cell r="F524" t="str">
            <v>A007TU3</v>
          </cell>
        </row>
        <row r="525">
          <cell r="A525" t="str">
            <v>1423-15</v>
          </cell>
          <cell r="B525">
            <v>1423</v>
          </cell>
          <cell r="C525" t="str">
            <v>Plaque_2</v>
          </cell>
          <cell r="D525">
            <v>522</v>
          </cell>
          <cell r="F525" t="str">
            <v>A007TU4</v>
          </cell>
        </row>
        <row r="526">
          <cell r="A526" t="str">
            <v>1424-01</v>
          </cell>
          <cell r="B526">
            <v>1424</v>
          </cell>
          <cell r="C526" t="str">
            <v>Plaque_8</v>
          </cell>
          <cell r="D526">
            <v>523</v>
          </cell>
          <cell r="F526" t="str">
            <v>A000VEB</v>
          </cell>
        </row>
        <row r="527">
          <cell r="A527" t="str">
            <v>1424-02</v>
          </cell>
          <cell r="B527">
            <v>1424</v>
          </cell>
          <cell r="C527" t="str">
            <v>Plaque_8</v>
          </cell>
          <cell r="D527">
            <v>524</v>
          </cell>
          <cell r="F527" t="str">
            <v>A000VEC</v>
          </cell>
        </row>
        <row r="528">
          <cell r="A528" t="str">
            <v>1424-03</v>
          </cell>
          <cell r="B528">
            <v>1424</v>
          </cell>
          <cell r="C528" t="str">
            <v>Plaque_8</v>
          </cell>
          <cell r="D528">
            <v>525</v>
          </cell>
          <cell r="F528" t="str">
            <v>A007TSD</v>
          </cell>
        </row>
        <row r="529">
          <cell r="A529" t="str">
            <v>1424-04</v>
          </cell>
          <cell r="B529">
            <v>1424</v>
          </cell>
          <cell r="C529" t="str">
            <v>Plaque_8</v>
          </cell>
          <cell r="D529">
            <v>526</v>
          </cell>
          <cell r="F529" t="str">
            <v>A007TSE</v>
          </cell>
        </row>
        <row r="530">
          <cell r="A530" t="str">
            <v>1424-05</v>
          </cell>
          <cell r="B530">
            <v>1424</v>
          </cell>
          <cell r="C530" t="str">
            <v>Plaque_8</v>
          </cell>
          <cell r="D530">
            <v>527</v>
          </cell>
          <cell r="F530" t="str">
            <v>A007TSF</v>
          </cell>
        </row>
        <row r="531">
          <cell r="A531" t="str">
            <v>1424-06</v>
          </cell>
          <cell r="B531">
            <v>1424</v>
          </cell>
          <cell r="C531" t="str">
            <v>Plaque_8</v>
          </cell>
          <cell r="D531">
            <v>528</v>
          </cell>
          <cell r="F531" t="str">
            <v>A007TSG</v>
          </cell>
        </row>
        <row r="532">
          <cell r="A532" t="str">
            <v>1424-07</v>
          </cell>
          <cell r="B532">
            <v>1424</v>
          </cell>
          <cell r="C532" t="str">
            <v>Plaque_8</v>
          </cell>
          <cell r="D532">
            <v>529</v>
          </cell>
          <cell r="F532" t="str">
            <v>A007TSH</v>
          </cell>
        </row>
        <row r="533">
          <cell r="A533" t="str">
            <v>1424-08</v>
          </cell>
          <cell r="B533">
            <v>1424</v>
          </cell>
          <cell r="C533" t="str">
            <v>Plaque_8</v>
          </cell>
          <cell r="D533">
            <v>530</v>
          </cell>
          <cell r="F533" t="str">
            <v>A007TSI</v>
          </cell>
        </row>
        <row r="534">
          <cell r="A534" t="str">
            <v>1424-09</v>
          </cell>
          <cell r="B534">
            <v>1424</v>
          </cell>
          <cell r="C534" t="str">
            <v>Plaque_8</v>
          </cell>
          <cell r="D534">
            <v>531</v>
          </cell>
          <cell r="F534" t="str">
            <v>A007TSJ</v>
          </cell>
        </row>
        <row r="535">
          <cell r="A535" t="str">
            <v>1424-10</v>
          </cell>
          <cell r="B535">
            <v>1424</v>
          </cell>
          <cell r="C535" t="str">
            <v>Plaque_8</v>
          </cell>
          <cell r="D535">
            <v>532</v>
          </cell>
          <cell r="F535" t="str">
            <v>A007TSK</v>
          </cell>
        </row>
        <row r="536">
          <cell r="A536" t="str">
            <v>1424-11</v>
          </cell>
          <cell r="B536">
            <v>1424</v>
          </cell>
          <cell r="C536" t="str">
            <v>Plaque_8</v>
          </cell>
          <cell r="D536">
            <v>533</v>
          </cell>
          <cell r="F536" t="str">
            <v>A007TSL</v>
          </cell>
        </row>
        <row r="537">
          <cell r="A537" t="str">
            <v>1424-12</v>
          </cell>
          <cell r="B537">
            <v>1424</v>
          </cell>
          <cell r="C537" t="str">
            <v>Plaque_8</v>
          </cell>
          <cell r="D537">
            <v>534</v>
          </cell>
          <cell r="F537" t="str">
            <v>A007TSM</v>
          </cell>
        </row>
        <row r="538">
          <cell r="A538" t="str">
            <v>1424-13</v>
          </cell>
          <cell r="B538">
            <v>1424</v>
          </cell>
          <cell r="C538" t="str">
            <v>Plaque_8</v>
          </cell>
          <cell r="D538">
            <v>535</v>
          </cell>
          <cell r="F538" t="str">
            <v>A007TSN</v>
          </cell>
        </row>
        <row r="539">
          <cell r="A539" t="str">
            <v>1424-14</v>
          </cell>
          <cell r="B539">
            <v>1424</v>
          </cell>
          <cell r="C539" t="str">
            <v>Plaque_8</v>
          </cell>
          <cell r="D539">
            <v>536</v>
          </cell>
          <cell r="F539" t="str">
            <v>A007TSO</v>
          </cell>
        </row>
        <row r="540">
          <cell r="A540" t="str">
            <v>1427-01</v>
          </cell>
          <cell r="B540">
            <v>1427</v>
          </cell>
          <cell r="C540" t="str">
            <v>Plaque_6</v>
          </cell>
          <cell r="D540">
            <v>537</v>
          </cell>
          <cell r="F540" t="str">
            <v>A007U6Y</v>
          </cell>
        </row>
        <row r="541">
          <cell r="A541" t="str">
            <v>1427-02</v>
          </cell>
          <cell r="B541">
            <v>1427</v>
          </cell>
          <cell r="C541" t="str">
            <v>Plaque_6</v>
          </cell>
          <cell r="D541">
            <v>538</v>
          </cell>
          <cell r="F541" t="str">
            <v>A007U6Z</v>
          </cell>
        </row>
        <row r="542">
          <cell r="A542" t="str">
            <v>1427-04</v>
          </cell>
          <cell r="B542">
            <v>1427</v>
          </cell>
          <cell r="C542" t="str">
            <v>Plaque_6</v>
          </cell>
          <cell r="D542">
            <v>539</v>
          </cell>
          <cell r="F542" t="str">
            <v>A007U70</v>
          </cell>
        </row>
        <row r="543">
          <cell r="A543" t="str">
            <v>1427-05</v>
          </cell>
          <cell r="B543">
            <v>1427</v>
          </cell>
          <cell r="C543" t="str">
            <v>Plaque_6</v>
          </cell>
          <cell r="D543">
            <v>540</v>
          </cell>
          <cell r="F543" t="str">
            <v>A007U71</v>
          </cell>
        </row>
        <row r="544">
          <cell r="A544" t="str">
            <v>1427-06</v>
          </cell>
          <cell r="B544">
            <v>1427</v>
          </cell>
          <cell r="C544" t="str">
            <v>Plaque_6</v>
          </cell>
          <cell r="D544">
            <v>541</v>
          </cell>
          <cell r="F544" t="str">
            <v>A007U72</v>
          </cell>
        </row>
        <row r="545">
          <cell r="A545" t="str">
            <v>1427-07</v>
          </cell>
          <cell r="B545">
            <v>1427</v>
          </cell>
          <cell r="C545" t="str">
            <v>Plaque_6</v>
          </cell>
          <cell r="D545">
            <v>542</v>
          </cell>
          <cell r="F545" t="str">
            <v>A007U73</v>
          </cell>
        </row>
        <row r="546">
          <cell r="A546" t="str">
            <v>1427-08</v>
          </cell>
          <cell r="B546">
            <v>1427</v>
          </cell>
          <cell r="C546" t="str">
            <v>Plaque_6</v>
          </cell>
          <cell r="D546">
            <v>543</v>
          </cell>
          <cell r="F546" t="str">
            <v>A007U74</v>
          </cell>
        </row>
        <row r="547">
          <cell r="A547" t="str">
            <v>1427-09</v>
          </cell>
          <cell r="B547">
            <v>1427</v>
          </cell>
          <cell r="C547" t="str">
            <v>Plaque_6</v>
          </cell>
          <cell r="D547">
            <v>544</v>
          </cell>
          <cell r="F547" t="str">
            <v>A007U75</v>
          </cell>
        </row>
        <row r="548">
          <cell r="A548" t="str">
            <v>1427-10</v>
          </cell>
          <cell r="B548">
            <v>1427</v>
          </cell>
          <cell r="C548" t="str">
            <v>Plaque_6</v>
          </cell>
          <cell r="D548">
            <v>545</v>
          </cell>
          <cell r="F548" t="str">
            <v>A007U76</v>
          </cell>
        </row>
        <row r="549">
          <cell r="A549" t="str">
            <v>1427-11</v>
          </cell>
          <cell r="B549">
            <v>1427</v>
          </cell>
          <cell r="C549" t="str">
            <v>Plaque_6</v>
          </cell>
          <cell r="D549">
            <v>546</v>
          </cell>
          <cell r="F549" t="str">
            <v>A007U77</v>
          </cell>
        </row>
        <row r="550">
          <cell r="A550" t="str">
            <v>1427-12</v>
          </cell>
          <cell r="B550">
            <v>1427</v>
          </cell>
          <cell r="C550" t="str">
            <v>Plaque_6</v>
          </cell>
          <cell r="D550">
            <v>547</v>
          </cell>
          <cell r="F550" t="str">
            <v>A007U78</v>
          </cell>
        </row>
        <row r="551">
          <cell r="A551" t="str">
            <v>1427-13</v>
          </cell>
          <cell r="B551">
            <v>1427</v>
          </cell>
          <cell r="C551" t="str">
            <v>Plaque_6</v>
          </cell>
          <cell r="D551">
            <v>548</v>
          </cell>
          <cell r="F551" t="str">
            <v>A007U79</v>
          </cell>
        </row>
        <row r="552">
          <cell r="A552" t="str">
            <v>1444-01</v>
          </cell>
          <cell r="B552">
            <v>1444</v>
          </cell>
          <cell r="C552" t="str">
            <v>Plaque_8</v>
          </cell>
          <cell r="D552">
            <v>549</v>
          </cell>
          <cell r="F552" t="str">
            <v>A007U9E</v>
          </cell>
        </row>
        <row r="553">
          <cell r="A553" t="str">
            <v>1444-02</v>
          </cell>
          <cell r="B553">
            <v>1444</v>
          </cell>
          <cell r="C553" t="str">
            <v>Plaque_8</v>
          </cell>
          <cell r="D553">
            <v>550</v>
          </cell>
          <cell r="F553" t="str">
            <v>A007U9F</v>
          </cell>
        </row>
        <row r="554">
          <cell r="A554" t="str">
            <v>1444-03</v>
          </cell>
          <cell r="B554">
            <v>1444</v>
          </cell>
          <cell r="C554" t="str">
            <v>Plaque_8</v>
          </cell>
          <cell r="D554">
            <v>551</v>
          </cell>
          <cell r="F554" t="str">
            <v>A007U9G</v>
          </cell>
        </row>
        <row r="555">
          <cell r="A555" t="str">
            <v>1444-04</v>
          </cell>
          <cell r="B555">
            <v>1444</v>
          </cell>
          <cell r="C555" t="str">
            <v>Plaque_8</v>
          </cell>
          <cell r="D555">
            <v>552</v>
          </cell>
          <cell r="F555" t="str">
            <v>A007U9H</v>
          </cell>
        </row>
        <row r="556">
          <cell r="A556" t="str">
            <v>1444-05</v>
          </cell>
          <cell r="B556">
            <v>1444</v>
          </cell>
          <cell r="C556" t="str">
            <v>Plaque_8</v>
          </cell>
          <cell r="D556">
            <v>553</v>
          </cell>
          <cell r="F556" t="str">
            <v>A007U9I</v>
          </cell>
        </row>
        <row r="557">
          <cell r="A557" t="str">
            <v>1444-06</v>
          </cell>
          <cell r="B557">
            <v>1444</v>
          </cell>
          <cell r="C557" t="str">
            <v>Plaque_8</v>
          </cell>
          <cell r="D557">
            <v>554</v>
          </cell>
          <cell r="F557" t="str">
            <v>A007U9J</v>
          </cell>
        </row>
        <row r="558">
          <cell r="A558" t="str">
            <v>1444-07</v>
          </cell>
          <cell r="B558">
            <v>1444</v>
          </cell>
          <cell r="C558" t="str">
            <v>Plaque_8</v>
          </cell>
          <cell r="D558">
            <v>555</v>
          </cell>
          <cell r="F558" t="str">
            <v>A007U9K</v>
          </cell>
        </row>
        <row r="559">
          <cell r="A559" t="str">
            <v>1444-08</v>
          </cell>
          <cell r="B559">
            <v>1444</v>
          </cell>
          <cell r="C559" t="str">
            <v>Plaque_8</v>
          </cell>
          <cell r="D559">
            <v>556</v>
          </cell>
          <cell r="F559" t="str">
            <v>A007U9L</v>
          </cell>
        </row>
        <row r="560">
          <cell r="A560" t="str">
            <v>1444-09</v>
          </cell>
          <cell r="B560">
            <v>1444</v>
          </cell>
          <cell r="C560" t="str">
            <v>Plaque_8</v>
          </cell>
          <cell r="D560">
            <v>557</v>
          </cell>
          <cell r="F560" t="str">
            <v>A007U9M</v>
          </cell>
        </row>
        <row r="561">
          <cell r="A561" t="str">
            <v>1444-10</v>
          </cell>
          <cell r="B561">
            <v>1444</v>
          </cell>
          <cell r="C561" t="str">
            <v>Plaque_8</v>
          </cell>
          <cell r="D561">
            <v>558</v>
          </cell>
          <cell r="F561" t="str">
            <v>A007U9N</v>
          </cell>
        </row>
        <row r="562">
          <cell r="A562" t="str">
            <v>1444-11</v>
          </cell>
          <cell r="B562">
            <v>1444</v>
          </cell>
          <cell r="C562" t="str">
            <v>Plaque_8</v>
          </cell>
          <cell r="D562">
            <v>559</v>
          </cell>
          <cell r="F562" t="str">
            <v>A007U9O</v>
          </cell>
        </row>
        <row r="563">
          <cell r="A563" t="str">
            <v>1444-12</v>
          </cell>
          <cell r="B563">
            <v>1444</v>
          </cell>
          <cell r="C563" t="str">
            <v>Plaque_8</v>
          </cell>
          <cell r="D563">
            <v>560</v>
          </cell>
          <cell r="F563" t="str">
            <v>A007U9P</v>
          </cell>
        </row>
        <row r="564">
          <cell r="A564" t="str">
            <v>1444-13</v>
          </cell>
          <cell r="B564">
            <v>1444</v>
          </cell>
          <cell r="C564" t="str">
            <v>Plaque_8</v>
          </cell>
          <cell r="D564">
            <v>561</v>
          </cell>
          <cell r="F564" t="str">
            <v>A000VED</v>
          </cell>
        </row>
        <row r="565">
          <cell r="A565" t="str">
            <v>1444-14</v>
          </cell>
          <cell r="B565">
            <v>1444</v>
          </cell>
          <cell r="C565" t="str">
            <v>Plaque_8</v>
          </cell>
          <cell r="D565">
            <v>562</v>
          </cell>
          <cell r="F565" t="str">
            <v>A007U9Q</v>
          </cell>
        </row>
        <row r="566">
          <cell r="A566" t="str">
            <v>1447-02</v>
          </cell>
          <cell r="B566">
            <v>1447</v>
          </cell>
          <cell r="C566" t="str">
            <v>Plaque_8</v>
          </cell>
          <cell r="D566">
            <v>563</v>
          </cell>
          <cell r="F566" t="str">
            <v>A007U0S</v>
          </cell>
        </row>
        <row r="567">
          <cell r="A567" t="str">
            <v>1447-03</v>
          </cell>
          <cell r="B567">
            <v>1447</v>
          </cell>
          <cell r="C567" t="str">
            <v>Plaque_8</v>
          </cell>
          <cell r="D567">
            <v>564</v>
          </cell>
          <cell r="F567" t="str">
            <v>A007U0U</v>
          </cell>
        </row>
        <row r="568">
          <cell r="A568" t="str">
            <v>1447-04</v>
          </cell>
          <cell r="B568">
            <v>1447</v>
          </cell>
          <cell r="C568" t="str">
            <v>Plaque_8</v>
          </cell>
          <cell r="D568">
            <v>565</v>
          </cell>
          <cell r="F568" t="str">
            <v>A007U0V</v>
          </cell>
        </row>
        <row r="569">
          <cell r="A569" t="str">
            <v>1447-05</v>
          </cell>
          <cell r="B569">
            <v>1447</v>
          </cell>
          <cell r="C569" t="str">
            <v>Plaque_8</v>
          </cell>
          <cell r="D569">
            <v>566</v>
          </cell>
          <cell r="F569" t="str">
            <v>A007U0W</v>
          </cell>
        </row>
        <row r="570">
          <cell r="A570" t="str">
            <v>1447-06</v>
          </cell>
          <cell r="B570">
            <v>1447</v>
          </cell>
          <cell r="C570" t="str">
            <v>Plaque_8</v>
          </cell>
          <cell r="D570">
            <v>567</v>
          </cell>
          <cell r="F570" t="str">
            <v>A007U0X</v>
          </cell>
        </row>
        <row r="571">
          <cell r="A571" t="str">
            <v>1447-07</v>
          </cell>
          <cell r="B571">
            <v>1447</v>
          </cell>
          <cell r="C571" t="str">
            <v>Plaque_8</v>
          </cell>
          <cell r="D571">
            <v>568</v>
          </cell>
          <cell r="F571" t="str">
            <v>A007U0Y</v>
          </cell>
        </row>
        <row r="572">
          <cell r="A572" t="str">
            <v>1447-08</v>
          </cell>
          <cell r="B572">
            <v>1447</v>
          </cell>
          <cell r="C572" t="str">
            <v>Plaque_8</v>
          </cell>
          <cell r="D572">
            <v>569</v>
          </cell>
          <cell r="F572" t="str">
            <v>A007U0Z</v>
          </cell>
        </row>
        <row r="573">
          <cell r="A573" t="str">
            <v>1447-09</v>
          </cell>
          <cell r="B573">
            <v>1447</v>
          </cell>
          <cell r="C573" t="str">
            <v>Plaque_8</v>
          </cell>
          <cell r="D573">
            <v>570</v>
          </cell>
          <cell r="F573" t="str">
            <v>A007U10</v>
          </cell>
        </row>
        <row r="574">
          <cell r="A574" t="str">
            <v>1447-10</v>
          </cell>
          <cell r="B574">
            <v>1447</v>
          </cell>
          <cell r="C574" t="str">
            <v>Plaque_8</v>
          </cell>
          <cell r="D574">
            <v>571</v>
          </cell>
          <cell r="F574" t="str">
            <v>A007U11</v>
          </cell>
        </row>
        <row r="575">
          <cell r="A575" t="str">
            <v>1447-11</v>
          </cell>
          <cell r="B575">
            <v>1447</v>
          </cell>
          <cell r="C575" t="str">
            <v>Plaque_8</v>
          </cell>
          <cell r="D575">
            <v>572</v>
          </cell>
          <cell r="F575" t="str">
            <v>A007U12</v>
          </cell>
        </row>
        <row r="576">
          <cell r="A576" t="str">
            <v>1447-12</v>
          </cell>
          <cell r="B576">
            <v>1447</v>
          </cell>
          <cell r="C576" t="str">
            <v>Plaque_8</v>
          </cell>
          <cell r="D576">
            <v>573</v>
          </cell>
          <cell r="F576" t="str">
            <v>A007U13</v>
          </cell>
        </row>
        <row r="577">
          <cell r="A577" t="str">
            <v>1447-13</v>
          </cell>
          <cell r="B577">
            <v>1447</v>
          </cell>
          <cell r="C577" t="str">
            <v>Plaque_8</v>
          </cell>
          <cell r="D577">
            <v>574</v>
          </cell>
          <cell r="F577" t="str">
            <v>A007U14</v>
          </cell>
        </row>
        <row r="578">
          <cell r="A578" t="str">
            <v>1447-14</v>
          </cell>
          <cell r="B578">
            <v>1447</v>
          </cell>
          <cell r="C578" t="str">
            <v>Plaque_8</v>
          </cell>
          <cell r="D578">
            <v>575</v>
          </cell>
          <cell r="F578" t="str">
            <v>A007U15</v>
          </cell>
        </row>
        <row r="579">
          <cell r="A579" t="str">
            <v>1451-01</v>
          </cell>
          <cell r="B579">
            <v>1451</v>
          </cell>
          <cell r="C579" t="str">
            <v>Plaque_8</v>
          </cell>
          <cell r="D579">
            <v>576</v>
          </cell>
          <cell r="F579" t="str">
            <v>A007U81</v>
          </cell>
        </row>
        <row r="580">
          <cell r="A580" t="str">
            <v>1451-02</v>
          </cell>
          <cell r="B580">
            <v>1451</v>
          </cell>
          <cell r="C580" t="str">
            <v>Plaque_8</v>
          </cell>
          <cell r="D580">
            <v>577</v>
          </cell>
          <cell r="F580" t="str">
            <v>A007U82</v>
          </cell>
        </row>
        <row r="581">
          <cell r="A581" t="str">
            <v>1451-03</v>
          </cell>
          <cell r="B581">
            <v>1451</v>
          </cell>
          <cell r="C581" t="str">
            <v>Plaque_8</v>
          </cell>
          <cell r="D581">
            <v>578</v>
          </cell>
          <cell r="F581" t="str">
            <v>A007U83</v>
          </cell>
        </row>
        <row r="582">
          <cell r="A582" t="str">
            <v>1451-04</v>
          </cell>
          <cell r="B582">
            <v>1451</v>
          </cell>
          <cell r="C582" t="str">
            <v>Plaque_8</v>
          </cell>
          <cell r="D582">
            <v>579</v>
          </cell>
          <cell r="F582" t="str">
            <v>A007U84</v>
          </cell>
        </row>
        <row r="583">
          <cell r="A583" t="str">
            <v>1451-05</v>
          </cell>
          <cell r="B583">
            <v>1451</v>
          </cell>
          <cell r="C583" t="str">
            <v>Plaque_8</v>
          </cell>
          <cell r="D583">
            <v>580</v>
          </cell>
          <cell r="F583" t="str">
            <v>A007U85</v>
          </cell>
        </row>
        <row r="584">
          <cell r="A584" t="str">
            <v>1451-06</v>
          </cell>
          <cell r="B584">
            <v>1451</v>
          </cell>
          <cell r="C584" t="str">
            <v>Plaque_8</v>
          </cell>
          <cell r="D584">
            <v>581</v>
          </cell>
          <cell r="F584" t="str">
            <v>A007U86</v>
          </cell>
        </row>
        <row r="585">
          <cell r="A585" t="str">
            <v>1451-07</v>
          </cell>
          <cell r="B585">
            <v>1451</v>
          </cell>
          <cell r="C585" t="str">
            <v>Plaque_8</v>
          </cell>
          <cell r="D585">
            <v>582</v>
          </cell>
          <cell r="F585" t="str">
            <v>A007U87</v>
          </cell>
        </row>
        <row r="586">
          <cell r="A586" t="str">
            <v>1451-08</v>
          </cell>
          <cell r="B586">
            <v>1451</v>
          </cell>
          <cell r="C586" t="str">
            <v>Plaque_8</v>
          </cell>
          <cell r="D586">
            <v>583</v>
          </cell>
          <cell r="F586" t="str">
            <v>A007U88</v>
          </cell>
        </row>
        <row r="587">
          <cell r="A587" t="str">
            <v>1451-09</v>
          </cell>
          <cell r="B587">
            <v>1451</v>
          </cell>
          <cell r="C587" t="str">
            <v>Plaque_8</v>
          </cell>
          <cell r="D587">
            <v>584</v>
          </cell>
          <cell r="F587" t="str">
            <v>A007U89</v>
          </cell>
        </row>
        <row r="588">
          <cell r="A588" t="str">
            <v>1451-10</v>
          </cell>
          <cell r="B588">
            <v>1451</v>
          </cell>
          <cell r="C588" t="str">
            <v>Plaque_8</v>
          </cell>
          <cell r="D588">
            <v>585</v>
          </cell>
          <cell r="F588" t="str">
            <v>A007U8A</v>
          </cell>
        </row>
        <row r="589">
          <cell r="A589" t="str">
            <v>1451-11</v>
          </cell>
          <cell r="B589">
            <v>1451</v>
          </cell>
          <cell r="C589" t="str">
            <v>Plaque_8</v>
          </cell>
          <cell r="D589">
            <v>586</v>
          </cell>
          <cell r="F589" t="str">
            <v>A007U8B</v>
          </cell>
        </row>
        <row r="590">
          <cell r="A590" t="str">
            <v>1451-12</v>
          </cell>
          <cell r="B590">
            <v>1451</v>
          </cell>
          <cell r="C590" t="str">
            <v>Plaque_8</v>
          </cell>
          <cell r="D590">
            <v>587</v>
          </cell>
          <cell r="F590" t="str">
            <v>A007U8C</v>
          </cell>
        </row>
        <row r="591">
          <cell r="A591" t="str">
            <v>1451-13</v>
          </cell>
          <cell r="B591">
            <v>1451</v>
          </cell>
          <cell r="C591" t="str">
            <v>Plaque_8</v>
          </cell>
          <cell r="D591">
            <v>588</v>
          </cell>
          <cell r="F591" t="str">
            <v>A007U8D</v>
          </cell>
        </row>
        <row r="592">
          <cell r="A592" t="str">
            <v>1451-14</v>
          </cell>
          <cell r="B592">
            <v>1451</v>
          </cell>
          <cell r="C592" t="str">
            <v>Plaque_8</v>
          </cell>
          <cell r="D592">
            <v>589</v>
          </cell>
          <cell r="F592" t="str">
            <v>A007U8E</v>
          </cell>
        </row>
        <row r="593">
          <cell r="A593" t="str">
            <v>1454-01</v>
          </cell>
          <cell r="B593">
            <v>1454</v>
          </cell>
          <cell r="C593" t="str">
            <v>Plaque_8</v>
          </cell>
          <cell r="D593">
            <v>590</v>
          </cell>
          <cell r="F593" t="str">
            <v>A007TXM</v>
          </cell>
        </row>
        <row r="594">
          <cell r="A594" t="str">
            <v>1454-02</v>
          </cell>
          <cell r="B594">
            <v>1454</v>
          </cell>
          <cell r="C594" t="str">
            <v>Plaque_8</v>
          </cell>
          <cell r="D594">
            <v>591</v>
          </cell>
          <cell r="F594" t="str">
            <v>A007TXN</v>
          </cell>
        </row>
        <row r="595">
          <cell r="A595" t="str">
            <v>1454-03</v>
          </cell>
          <cell r="B595">
            <v>1454</v>
          </cell>
          <cell r="C595" t="str">
            <v>Plaque_8</v>
          </cell>
          <cell r="D595">
            <v>592</v>
          </cell>
          <cell r="F595" t="str">
            <v>A007TXO</v>
          </cell>
        </row>
        <row r="596">
          <cell r="A596" t="str">
            <v>1454-04</v>
          </cell>
          <cell r="B596">
            <v>1454</v>
          </cell>
          <cell r="C596" t="str">
            <v>Plaque_8</v>
          </cell>
          <cell r="D596">
            <v>593</v>
          </cell>
          <cell r="F596" t="str">
            <v>A007TXP</v>
          </cell>
        </row>
        <row r="597">
          <cell r="A597" t="str">
            <v>1454-05</v>
          </cell>
          <cell r="B597">
            <v>1454</v>
          </cell>
          <cell r="C597" t="str">
            <v>Plaque_8</v>
          </cell>
          <cell r="D597">
            <v>594</v>
          </cell>
          <cell r="F597" t="str">
            <v>A007TXQ</v>
          </cell>
        </row>
        <row r="598">
          <cell r="A598" t="str">
            <v>1454-06</v>
          </cell>
          <cell r="B598">
            <v>1454</v>
          </cell>
          <cell r="C598" t="str">
            <v>Plaque_8</v>
          </cell>
          <cell r="D598">
            <v>595</v>
          </cell>
          <cell r="F598" t="str">
            <v>A007TXR</v>
          </cell>
        </row>
        <row r="599">
          <cell r="A599" t="str">
            <v>1454-07</v>
          </cell>
          <cell r="B599">
            <v>1454</v>
          </cell>
          <cell r="C599" t="str">
            <v>Plaque_8</v>
          </cell>
          <cell r="D599">
            <v>596</v>
          </cell>
          <cell r="F599" t="str">
            <v>A007TXS</v>
          </cell>
        </row>
        <row r="600">
          <cell r="A600" t="str">
            <v>1454-08</v>
          </cell>
          <cell r="B600">
            <v>1454</v>
          </cell>
          <cell r="C600" t="str">
            <v>Plaque_8</v>
          </cell>
          <cell r="D600">
            <v>597</v>
          </cell>
          <cell r="F600" t="str">
            <v>A007TXT</v>
          </cell>
        </row>
        <row r="601">
          <cell r="A601" t="str">
            <v>1454-09</v>
          </cell>
          <cell r="B601">
            <v>1454</v>
          </cell>
          <cell r="C601" t="str">
            <v>Plaque_8</v>
          </cell>
          <cell r="D601">
            <v>598</v>
          </cell>
          <cell r="F601" t="str">
            <v>A007TXU</v>
          </cell>
        </row>
        <row r="602">
          <cell r="A602" t="str">
            <v>1454-10</v>
          </cell>
          <cell r="B602">
            <v>1454</v>
          </cell>
          <cell r="C602" t="str">
            <v>Plaque_8</v>
          </cell>
          <cell r="D602">
            <v>599</v>
          </cell>
          <cell r="F602" t="str">
            <v>A007TXV</v>
          </cell>
        </row>
        <row r="603">
          <cell r="A603" t="str">
            <v>1454-11</v>
          </cell>
          <cell r="B603">
            <v>1454</v>
          </cell>
          <cell r="C603" t="str">
            <v>Plaque_8</v>
          </cell>
          <cell r="D603">
            <v>600</v>
          </cell>
          <cell r="F603" t="str">
            <v>A007TXW</v>
          </cell>
        </row>
        <row r="604">
          <cell r="A604" t="str">
            <v>1454-12</v>
          </cell>
          <cell r="B604">
            <v>1454</v>
          </cell>
          <cell r="C604" t="str">
            <v>Plaque_8</v>
          </cell>
          <cell r="D604">
            <v>601</v>
          </cell>
          <cell r="F604" t="str">
            <v>A000VEE</v>
          </cell>
        </row>
        <row r="605">
          <cell r="A605" t="str">
            <v>1454-13</v>
          </cell>
          <cell r="B605">
            <v>1454</v>
          </cell>
          <cell r="C605" t="str">
            <v>Plaque_8</v>
          </cell>
          <cell r="D605">
            <v>602</v>
          </cell>
          <cell r="F605" t="str">
            <v>A000VEF</v>
          </cell>
        </row>
        <row r="606">
          <cell r="A606" t="str">
            <v>1454-14</v>
          </cell>
          <cell r="B606">
            <v>1454</v>
          </cell>
          <cell r="C606" t="str">
            <v>Plaque_8</v>
          </cell>
          <cell r="D606">
            <v>603</v>
          </cell>
          <cell r="F606" t="str">
            <v>A000VEG</v>
          </cell>
        </row>
        <row r="607">
          <cell r="A607" t="str">
            <v>1454-15</v>
          </cell>
          <cell r="B607">
            <v>1454</v>
          </cell>
          <cell r="C607" t="str">
            <v>Plaque_8</v>
          </cell>
          <cell r="D607">
            <v>604</v>
          </cell>
          <cell r="F607" t="str">
            <v>A000VEH</v>
          </cell>
        </row>
        <row r="608">
          <cell r="A608" t="str">
            <v>1454-16</v>
          </cell>
          <cell r="B608">
            <v>1454</v>
          </cell>
          <cell r="C608" t="str">
            <v>Plaque_8</v>
          </cell>
          <cell r="D608">
            <v>605</v>
          </cell>
          <cell r="F608" t="str">
            <v>A007TXX</v>
          </cell>
        </row>
        <row r="609">
          <cell r="A609" t="str">
            <v>1456-01</v>
          </cell>
          <cell r="B609">
            <v>1456</v>
          </cell>
          <cell r="C609" t="str">
            <v>Plaque_7</v>
          </cell>
          <cell r="D609">
            <v>606</v>
          </cell>
          <cell r="F609" t="str">
            <v>A007U00</v>
          </cell>
        </row>
        <row r="610">
          <cell r="A610" t="str">
            <v>1456-02</v>
          </cell>
          <cell r="B610">
            <v>1456</v>
          </cell>
          <cell r="C610" t="str">
            <v>Plaque_7</v>
          </cell>
          <cell r="D610">
            <v>607</v>
          </cell>
          <cell r="F610" t="str">
            <v>A007U01</v>
          </cell>
        </row>
        <row r="611">
          <cell r="A611" t="str">
            <v>1456-03</v>
          </cell>
          <cell r="B611">
            <v>1456</v>
          </cell>
          <cell r="C611" t="str">
            <v>Plaque_7</v>
          </cell>
          <cell r="D611">
            <v>608</v>
          </cell>
          <cell r="F611" t="str">
            <v>A007U02</v>
          </cell>
        </row>
        <row r="612">
          <cell r="A612" t="str">
            <v>1456-04</v>
          </cell>
          <cell r="B612">
            <v>1456</v>
          </cell>
          <cell r="C612" t="str">
            <v>Plaque_7</v>
          </cell>
          <cell r="D612">
            <v>609</v>
          </cell>
          <cell r="F612" t="str">
            <v>A007U03</v>
          </cell>
        </row>
        <row r="613">
          <cell r="A613" t="str">
            <v>1456-05</v>
          </cell>
          <cell r="B613">
            <v>1456</v>
          </cell>
          <cell r="C613" t="str">
            <v>Plaque_7</v>
          </cell>
          <cell r="D613">
            <v>610</v>
          </cell>
          <cell r="F613" t="str">
            <v>A007U04</v>
          </cell>
        </row>
        <row r="614">
          <cell r="A614" t="str">
            <v>1456-06</v>
          </cell>
          <cell r="B614">
            <v>1456</v>
          </cell>
          <cell r="C614" t="str">
            <v>Plaque_7</v>
          </cell>
          <cell r="D614">
            <v>611</v>
          </cell>
          <cell r="F614" t="str">
            <v>A007U05</v>
          </cell>
        </row>
        <row r="615">
          <cell r="A615" t="str">
            <v>1456-07</v>
          </cell>
          <cell r="B615">
            <v>1456</v>
          </cell>
          <cell r="C615" t="str">
            <v>Plaque_7</v>
          </cell>
          <cell r="D615">
            <v>612</v>
          </cell>
          <cell r="F615" t="str">
            <v>A007U06</v>
          </cell>
        </row>
        <row r="616">
          <cell r="A616" t="str">
            <v>1456-08</v>
          </cell>
          <cell r="B616">
            <v>1456</v>
          </cell>
          <cell r="C616" t="str">
            <v>Plaque_7</v>
          </cell>
          <cell r="D616">
            <v>613</v>
          </cell>
          <cell r="F616" t="str">
            <v>A007U07</v>
          </cell>
        </row>
        <row r="617">
          <cell r="A617" t="str">
            <v>1456-09</v>
          </cell>
          <cell r="B617">
            <v>1456</v>
          </cell>
          <cell r="C617" t="str">
            <v>Plaque_7</v>
          </cell>
          <cell r="D617">
            <v>614</v>
          </cell>
          <cell r="F617" t="str">
            <v>A007U08</v>
          </cell>
        </row>
        <row r="618">
          <cell r="A618" t="str">
            <v>1456-10</v>
          </cell>
          <cell r="B618">
            <v>1456</v>
          </cell>
          <cell r="C618" t="str">
            <v>Plaque_7</v>
          </cell>
          <cell r="D618">
            <v>615</v>
          </cell>
          <cell r="F618" t="str">
            <v>A007U09</v>
          </cell>
        </row>
        <row r="619">
          <cell r="A619" t="str">
            <v>1456-11</v>
          </cell>
          <cell r="B619">
            <v>1456</v>
          </cell>
          <cell r="C619" t="str">
            <v>Plaque_7</v>
          </cell>
          <cell r="D619">
            <v>616</v>
          </cell>
          <cell r="F619" t="str">
            <v>A007U0A</v>
          </cell>
        </row>
        <row r="620">
          <cell r="A620" t="str">
            <v>1456-12</v>
          </cell>
          <cell r="B620">
            <v>1456</v>
          </cell>
          <cell r="C620" t="str">
            <v>Plaque_7</v>
          </cell>
          <cell r="D620">
            <v>617</v>
          </cell>
          <cell r="F620" t="str">
            <v>A007U0B</v>
          </cell>
        </row>
        <row r="621">
          <cell r="A621" t="str">
            <v>1456-13</v>
          </cell>
          <cell r="B621">
            <v>1456</v>
          </cell>
          <cell r="C621" t="str">
            <v>Plaque_7</v>
          </cell>
          <cell r="D621">
            <v>618</v>
          </cell>
          <cell r="F621" t="str">
            <v>A007U0C</v>
          </cell>
        </row>
        <row r="622">
          <cell r="A622" t="str">
            <v>1456-14</v>
          </cell>
          <cell r="B622">
            <v>1456</v>
          </cell>
          <cell r="C622" t="str">
            <v>Plaque_7</v>
          </cell>
          <cell r="D622">
            <v>619</v>
          </cell>
          <cell r="F622" t="str">
            <v>A007U0D</v>
          </cell>
        </row>
        <row r="623">
          <cell r="A623" t="str">
            <v>1458-01</v>
          </cell>
          <cell r="B623">
            <v>1458</v>
          </cell>
          <cell r="C623" t="str">
            <v>Plaque_7</v>
          </cell>
          <cell r="D623">
            <v>620</v>
          </cell>
          <cell r="F623" t="str">
            <v>A007U0E</v>
          </cell>
        </row>
        <row r="624">
          <cell r="A624" t="str">
            <v>1458-02</v>
          </cell>
          <cell r="B624">
            <v>1458</v>
          </cell>
          <cell r="C624" t="str">
            <v>Plaque_7</v>
          </cell>
          <cell r="D624">
            <v>621</v>
          </cell>
          <cell r="F624" t="str">
            <v>A007U0F</v>
          </cell>
        </row>
        <row r="625">
          <cell r="A625" t="str">
            <v>1458-03</v>
          </cell>
          <cell r="B625">
            <v>1458</v>
          </cell>
          <cell r="C625" t="str">
            <v>Plaque_7</v>
          </cell>
          <cell r="D625">
            <v>622</v>
          </cell>
          <cell r="F625" t="str">
            <v>A007U0G</v>
          </cell>
        </row>
        <row r="626">
          <cell r="A626" t="str">
            <v>1458-04</v>
          </cell>
          <cell r="B626">
            <v>1458</v>
          </cell>
          <cell r="C626" t="str">
            <v>Plaque_7</v>
          </cell>
          <cell r="D626">
            <v>623</v>
          </cell>
          <cell r="F626" t="str">
            <v>A007U0H</v>
          </cell>
        </row>
        <row r="627">
          <cell r="A627" t="str">
            <v>1458-05</v>
          </cell>
          <cell r="B627">
            <v>1458</v>
          </cell>
          <cell r="C627" t="str">
            <v>Plaque_7</v>
          </cell>
          <cell r="D627">
            <v>624</v>
          </cell>
          <cell r="F627" t="str">
            <v>A007U0I</v>
          </cell>
        </row>
        <row r="628">
          <cell r="A628" t="str">
            <v>1458-06</v>
          </cell>
          <cell r="B628">
            <v>1458</v>
          </cell>
          <cell r="C628" t="str">
            <v>Plaque_7</v>
          </cell>
          <cell r="D628">
            <v>625</v>
          </cell>
          <cell r="F628" t="str">
            <v>A007U0J</v>
          </cell>
        </row>
        <row r="629">
          <cell r="A629" t="str">
            <v>1458-07</v>
          </cell>
          <cell r="B629">
            <v>1458</v>
          </cell>
          <cell r="C629" t="str">
            <v>Plaque_7</v>
          </cell>
          <cell r="D629">
            <v>626</v>
          </cell>
          <cell r="F629" t="str">
            <v>A007U0K</v>
          </cell>
        </row>
        <row r="630">
          <cell r="A630" t="str">
            <v>1458-08</v>
          </cell>
          <cell r="B630">
            <v>1458</v>
          </cell>
          <cell r="C630" t="str">
            <v>Plaque_7</v>
          </cell>
          <cell r="D630">
            <v>627</v>
          </cell>
          <cell r="F630" t="str">
            <v>A007U0L</v>
          </cell>
        </row>
        <row r="631">
          <cell r="A631" t="str">
            <v>1458-09</v>
          </cell>
          <cell r="B631">
            <v>1458</v>
          </cell>
          <cell r="C631" t="str">
            <v>Plaque_7</v>
          </cell>
          <cell r="D631">
            <v>628</v>
          </cell>
          <cell r="F631" t="str">
            <v>A007U0M</v>
          </cell>
        </row>
        <row r="632">
          <cell r="A632" t="str">
            <v>1458-10</v>
          </cell>
          <cell r="B632">
            <v>1458</v>
          </cell>
          <cell r="C632" t="str">
            <v>Plaque_7</v>
          </cell>
          <cell r="D632">
            <v>629</v>
          </cell>
          <cell r="F632" t="str">
            <v>A007UON</v>
          </cell>
        </row>
        <row r="633">
          <cell r="A633" t="str">
            <v>1458-11</v>
          </cell>
          <cell r="B633">
            <v>1458</v>
          </cell>
          <cell r="C633" t="str">
            <v>Plaque_7</v>
          </cell>
          <cell r="D633">
            <v>630</v>
          </cell>
          <cell r="F633" t="str">
            <v>A007U0O</v>
          </cell>
        </row>
        <row r="634">
          <cell r="A634" t="str">
            <v>1458-12</v>
          </cell>
          <cell r="B634">
            <v>1458</v>
          </cell>
          <cell r="C634" t="str">
            <v>Plaque_7</v>
          </cell>
          <cell r="D634">
            <v>631</v>
          </cell>
          <cell r="F634" t="str">
            <v>A007U0P</v>
          </cell>
        </row>
        <row r="635">
          <cell r="A635" t="str">
            <v>1458-13</v>
          </cell>
          <cell r="B635">
            <v>1458</v>
          </cell>
          <cell r="C635" t="str">
            <v>Plaque_7</v>
          </cell>
          <cell r="D635">
            <v>632</v>
          </cell>
          <cell r="F635" t="str">
            <v>A007U0Q</v>
          </cell>
        </row>
        <row r="636">
          <cell r="A636" t="str">
            <v>1458-14</v>
          </cell>
          <cell r="B636">
            <v>1458</v>
          </cell>
          <cell r="C636" t="str">
            <v>Plaque_7</v>
          </cell>
          <cell r="D636">
            <v>633</v>
          </cell>
          <cell r="F636" t="str">
            <v>A007U0R</v>
          </cell>
        </row>
        <row r="637">
          <cell r="A637" t="str">
            <v>1459-01</v>
          </cell>
          <cell r="B637">
            <v>1459</v>
          </cell>
          <cell r="C637" t="str">
            <v>Plaque_6</v>
          </cell>
          <cell r="D637">
            <v>634</v>
          </cell>
          <cell r="F637" t="str">
            <v>A007TWZ</v>
          </cell>
        </row>
        <row r="638">
          <cell r="A638" t="str">
            <v>1459-02</v>
          </cell>
          <cell r="B638">
            <v>1459</v>
          </cell>
          <cell r="C638" t="str">
            <v>Plaque_6</v>
          </cell>
          <cell r="D638">
            <v>635</v>
          </cell>
          <cell r="F638" t="str">
            <v>A007TX0</v>
          </cell>
        </row>
        <row r="639">
          <cell r="A639" t="str">
            <v>1459-03</v>
          </cell>
          <cell r="B639">
            <v>1459</v>
          </cell>
          <cell r="C639" t="str">
            <v>Plaque_6</v>
          </cell>
          <cell r="D639">
            <v>636</v>
          </cell>
          <cell r="F639" t="str">
            <v>A007TX1</v>
          </cell>
        </row>
        <row r="640">
          <cell r="A640" t="str">
            <v>1459-04</v>
          </cell>
          <cell r="B640">
            <v>1459</v>
          </cell>
          <cell r="C640" t="str">
            <v>Plaque_6</v>
          </cell>
          <cell r="D640">
            <v>637</v>
          </cell>
          <cell r="F640" t="str">
            <v>A007TX2</v>
          </cell>
        </row>
        <row r="641">
          <cell r="A641" t="str">
            <v>1459-05</v>
          </cell>
          <cell r="B641">
            <v>1459</v>
          </cell>
          <cell r="C641" t="str">
            <v>Plaque_6</v>
          </cell>
          <cell r="D641">
            <v>638</v>
          </cell>
          <cell r="F641" t="str">
            <v>A007TX3</v>
          </cell>
        </row>
        <row r="642">
          <cell r="A642" t="str">
            <v>1459-06</v>
          </cell>
          <cell r="B642">
            <v>1459</v>
          </cell>
          <cell r="C642" t="str">
            <v>Plaque_6</v>
          </cell>
          <cell r="D642">
            <v>639</v>
          </cell>
          <cell r="F642" t="str">
            <v>A007TX4</v>
          </cell>
        </row>
        <row r="643">
          <cell r="A643" t="str">
            <v>1459-07</v>
          </cell>
          <cell r="B643">
            <v>1459</v>
          </cell>
          <cell r="C643" t="str">
            <v>Plaque_6</v>
          </cell>
          <cell r="D643">
            <v>640</v>
          </cell>
          <cell r="F643" t="str">
            <v>A007TX5</v>
          </cell>
        </row>
        <row r="644">
          <cell r="A644" t="str">
            <v>1459-08</v>
          </cell>
          <cell r="B644">
            <v>1459</v>
          </cell>
          <cell r="C644" t="str">
            <v>Plaque_6</v>
          </cell>
          <cell r="D644">
            <v>641</v>
          </cell>
          <cell r="F644" t="str">
            <v>A007TX6</v>
          </cell>
        </row>
        <row r="645">
          <cell r="A645" t="str">
            <v>1459-09</v>
          </cell>
          <cell r="B645">
            <v>1459</v>
          </cell>
          <cell r="C645" t="str">
            <v>Plaque_6</v>
          </cell>
          <cell r="D645">
            <v>642</v>
          </cell>
          <cell r="F645" t="str">
            <v>A007TX7</v>
          </cell>
        </row>
        <row r="646">
          <cell r="A646" t="str">
            <v>1459-10</v>
          </cell>
          <cell r="B646">
            <v>1459</v>
          </cell>
          <cell r="C646" t="str">
            <v>Plaque_6</v>
          </cell>
          <cell r="D646">
            <v>643</v>
          </cell>
          <cell r="F646" t="str">
            <v>A007TX8</v>
          </cell>
        </row>
        <row r="647">
          <cell r="A647" t="str">
            <v>1459-11</v>
          </cell>
          <cell r="B647">
            <v>1459</v>
          </cell>
          <cell r="C647" t="str">
            <v>Plaque_6</v>
          </cell>
          <cell r="D647">
            <v>644</v>
          </cell>
          <cell r="F647" t="str">
            <v>A007TX9</v>
          </cell>
        </row>
        <row r="648">
          <cell r="A648" t="str">
            <v>1459-12</v>
          </cell>
          <cell r="B648">
            <v>1459</v>
          </cell>
          <cell r="C648" t="str">
            <v>Plaque_6</v>
          </cell>
          <cell r="D648">
            <v>645</v>
          </cell>
          <cell r="F648" t="str">
            <v>A007TXA</v>
          </cell>
        </row>
        <row r="649">
          <cell r="A649" t="str">
            <v>1459-13</v>
          </cell>
          <cell r="B649">
            <v>1459</v>
          </cell>
          <cell r="C649" t="str">
            <v>Plaque_6</v>
          </cell>
          <cell r="D649">
            <v>646</v>
          </cell>
          <cell r="F649" t="str">
            <v>A007TXB</v>
          </cell>
        </row>
        <row r="650">
          <cell r="A650" t="str">
            <v>1463-01</v>
          </cell>
          <cell r="B650">
            <v>1463</v>
          </cell>
          <cell r="C650" t="str">
            <v>Plaque_6</v>
          </cell>
          <cell r="D650">
            <v>647</v>
          </cell>
          <cell r="F650" t="str">
            <v>A000VEI</v>
          </cell>
        </row>
        <row r="651">
          <cell r="A651" t="str">
            <v>1463-02</v>
          </cell>
          <cell r="B651">
            <v>1463</v>
          </cell>
          <cell r="C651" t="str">
            <v>Plaque_6</v>
          </cell>
          <cell r="D651">
            <v>648</v>
          </cell>
          <cell r="F651" t="str">
            <v>A000VEJ</v>
          </cell>
        </row>
        <row r="652">
          <cell r="A652" t="str">
            <v>1463-03</v>
          </cell>
          <cell r="B652">
            <v>1463</v>
          </cell>
          <cell r="C652" t="str">
            <v>Plaque_6</v>
          </cell>
          <cell r="D652">
            <v>649</v>
          </cell>
          <cell r="F652" t="str">
            <v>A007TUG</v>
          </cell>
        </row>
        <row r="653">
          <cell r="A653" t="str">
            <v>1463-04</v>
          </cell>
          <cell r="B653">
            <v>1463</v>
          </cell>
          <cell r="C653" t="str">
            <v>Plaque_6</v>
          </cell>
          <cell r="D653">
            <v>650</v>
          </cell>
          <cell r="F653" t="str">
            <v>A007TUH</v>
          </cell>
        </row>
        <row r="654">
          <cell r="A654" t="str">
            <v>1463-05</v>
          </cell>
          <cell r="B654">
            <v>1463</v>
          </cell>
          <cell r="C654" t="str">
            <v>Plaque_6</v>
          </cell>
          <cell r="D654">
            <v>651</v>
          </cell>
          <cell r="F654" t="str">
            <v>A007TUI</v>
          </cell>
        </row>
        <row r="655">
          <cell r="A655" t="str">
            <v>1463-06</v>
          </cell>
          <cell r="B655">
            <v>1463</v>
          </cell>
          <cell r="C655" t="str">
            <v>Plaque_6</v>
          </cell>
          <cell r="D655">
            <v>652</v>
          </cell>
          <cell r="F655" t="str">
            <v>A007TUJ</v>
          </cell>
        </row>
        <row r="656">
          <cell r="A656" t="str">
            <v>1463-07</v>
          </cell>
          <cell r="B656">
            <v>1463</v>
          </cell>
          <cell r="C656" t="str">
            <v>Plaque_6</v>
          </cell>
          <cell r="D656">
            <v>653</v>
          </cell>
          <cell r="F656" t="str">
            <v>A007TUK</v>
          </cell>
        </row>
        <row r="657">
          <cell r="A657" t="str">
            <v>1463-08</v>
          </cell>
          <cell r="B657">
            <v>1463</v>
          </cell>
          <cell r="C657" t="str">
            <v>Plaque_6</v>
          </cell>
          <cell r="D657">
            <v>654</v>
          </cell>
          <cell r="F657" t="str">
            <v>A007TUL</v>
          </cell>
        </row>
        <row r="658">
          <cell r="A658" t="str">
            <v>1463-09</v>
          </cell>
          <cell r="B658">
            <v>1463</v>
          </cell>
          <cell r="C658" t="str">
            <v>Plaque_6</v>
          </cell>
          <cell r="D658">
            <v>655</v>
          </cell>
          <cell r="F658" t="str">
            <v>A007TUM</v>
          </cell>
        </row>
        <row r="659">
          <cell r="A659" t="str">
            <v>1463-10</v>
          </cell>
          <cell r="B659">
            <v>1463</v>
          </cell>
          <cell r="C659" t="str">
            <v>Plaque_6</v>
          </cell>
          <cell r="D659">
            <v>656</v>
          </cell>
          <cell r="F659" t="str">
            <v>A007TUN</v>
          </cell>
        </row>
        <row r="660">
          <cell r="A660" t="str">
            <v>1463-11</v>
          </cell>
          <cell r="B660">
            <v>1463</v>
          </cell>
          <cell r="C660" t="str">
            <v>Plaque_6</v>
          </cell>
          <cell r="D660">
            <v>657</v>
          </cell>
          <cell r="F660" t="str">
            <v>A007TUO</v>
          </cell>
        </row>
        <row r="661">
          <cell r="A661" t="str">
            <v>1463-12</v>
          </cell>
          <cell r="B661">
            <v>1463</v>
          </cell>
          <cell r="C661" t="str">
            <v>Plaque_6</v>
          </cell>
          <cell r="D661">
            <v>658</v>
          </cell>
          <cell r="F661" t="str">
            <v>A007TUP</v>
          </cell>
        </row>
        <row r="662">
          <cell r="A662" t="str">
            <v>1463-13</v>
          </cell>
          <cell r="B662">
            <v>1463</v>
          </cell>
          <cell r="C662" t="str">
            <v>Plaque_6</v>
          </cell>
          <cell r="D662">
            <v>659</v>
          </cell>
          <cell r="F662" t="str">
            <v>A007TUQ</v>
          </cell>
        </row>
        <row r="663">
          <cell r="A663" t="str">
            <v>1463-14</v>
          </cell>
          <cell r="B663">
            <v>1463</v>
          </cell>
          <cell r="C663" t="str">
            <v>Plaque_6</v>
          </cell>
          <cell r="D663">
            <v>660</v>
          </cell>
          <cell r="F663" t="str">
            <v>A007TUR</v>
          </cell>
        </row>
        <row r="664">
          <cell r="A664" t="str">
            <v>1463-15</v>
          </cell>
          <cell r="B664">
            <v>1463</v>
          </cell>
          <cell r="C664" t="str">
            <v>Plaque_6</v>
          </cell>
          <cell r="D664">
            <v>661</v>
          </cell>
          <cell r="F664" t="str">
            <v>A007TUS</v>
          </cell>
        </row>
        <row r="665">
          <cell r="A665" t="str">
            <v>1463-16</v>
          </cell>
          <cell r="B665">
            <v>1463</v>
          </cell>
          <cell r="C665" t="str">
            <v>Plaque_6</v>
          </cell>
          <cell r="D665">
            <v>662</v>
          </cell>
          <cell r="F665" t="str">
            <v>A007UAV</v>
          </cell>
        </row>
        <row r="666">
          <cell r="A666" t="str">
            <v>1463-17</v>
          </cell>
          <cell r="B666">
            <v>1463</v>
          </cell>
          <cell r="C666" t="str">
            <v>Plaque_6</v>
          </cell>
          <cell r="D666">
            <v>663</v>
          </cell>
          <cell r="F666" t="str">
            <v>A007TUT</v>
          </cell>
        </row>
        <row r="667">
          <cell r="A667" t="str">
            <v>1477-01</v>
          </cell>
          <cell r="B667">
            <v>1477</v>
          </cell>
          <cell r="C667" t="str">
            <v>Plaque_7</v>
          </cell>
          <cell r="D667">
            <v>664</v>
          </cell>
          <cell r="F667" t="str">
            <v>A007UBF</v>
          </cell>
        </row>
        <row r="668">
          <cell r="A668" t="str">
            <v>1477-02</v>
          </cell>
          <cell r="B668">
            <v>1477</v>
          </cell>
          <cell r="C668" t="str">
            <v>Plaque_7</v>
          </cell>
          <cell r="D668">
            <v>665</v>
          </cell>
          <cell r="F668" t="str">
            <v>A007UBG</v>
          </cell>
        </row>
        <row r="669">
          <cell r="A669" t="str">
            <v>1477-03</v>
          </cell>
          <cell r="B669">
            <v>1477</v>
          </cell>
          <cell r="C669" t="str">
            <v>Plaque_7</v>
          </cell>
          <cell r="D669">
            <v>666</v>
          </cell>
          <cell r="F669" t="str">
            <v>A007UBH</v>
          </cell>
        </row>
        <row r="670">
          <cell r="A670" t="str">
            <v>1477-04</v>
          </cell>
          <cell r="B670">
            <v>1477</v>
          </cell>
          <cell r="C670" t="str">
            <v>Plaque_7</v>
          </cell>
          <cell r="D670">
            <v>667</v>
          </cell>
          <cell r="F670" t="str">
            <v>A007UBI</v>
          </cell>
        </row>
        <row r="671">
          <cell r="A671" t="str">
            <v>1477-05</v>
          </cell>
          <cell r="B671">
            <v>1477</v>
          </cell>
          <cell r="C671" t="str">
            <v>Plaque_7</v>
          </cell>
          <cell r="D671">
            <v>668</v>
          </cell>
          <cell r="F671" t="str">
            <v>A007UBJ</v>
          </cell>
        </row>
        <row r="672">
          <cell r="A672" t="str">
            <v>1477-06</v>
          </cell>
          <cell r="B672">
            <v>1477</v>
          </cell>
          <cell r="C672" t="str">
            <v>Plaque_7</v>
          </cell>
          <cell r="D672">
            <v>669</v>
          </cell>
          <cell r="F672" t="str">
            <v>A007UBK</v>
          </cell>
        </row>
        <row r="673">
          <cell r="A673" t="str">
            <v>1477-07</v>
          </cell>
          <cell r="B673">
            <v>1477</v>
          </cell>
          <cell r="C673" t="str">
            <v>Plaque_7</v>
          </cell>
          <cell r="D673">
            <v>670</v>
          </cell>
          <cell r="F673" t="str">
            <v>A007UBL</v>
          </cell>
        </row>
        <row r="674">
          <cell r="A674" t="str">
            <v>1477-08</v>
          </cell>
          <cell r="B674">
            <v>1477</v>
          </cell>
          <cell r="C674" t="str">
            <v>Plaque_7</v>
          </cell>
          <cell r="D674">
            <v>671</v>
          </cell>
          <cell r="F674" t="str">
            <v>A007UBM</v>
          </cell>
        </row>
        <row r="675">
          <cell r="A675" t="str">
            <v>1477-09</v>
          </cell>
          <cell r="B675">
            <v>1477</v>
          </cell>
          <cell r="C675" t="str">
            <v>Plaque_7</v>
          </cell>
          <cell r="D675">
            <v>672</v>
          </cell>
          <cell r="F675" t="str">
            <v>A007UBN</v>
          </cell>
        </row>
        <row r="676">
          <cell r="A676" t="str">
            <v>1477-10</v>
          </cell>
          <cell r="B676">
            <v>1477</v>
          </cell>
          <cell r="C676" t="str">
            <v>Plaque_7</v>
          </cell>
          <cell r="D676">
            <v>673</v>
          </cell>
          <cell r="F676" t="str">
            <v>A007UBO</v>
          </cell>
        </row>
        <row r="677">
          <cell r="A677" t="str">
            <v>1477-11</v>
          </cell>
          <cell r="B677">
            <v>1477</v>
          </cell>
          <cell r="C677" t="str">
            <v>Plaque_7</v>
          </cell>
          <cell r="D677">
            <v>674</v>
          </cell>
          <cell r="F677" t="str">
            <v>A007UBP</v>
          </cell>
        </row>
        <row r="678">
          <cell r="A678" t="str">
            <v>1477-12</v>
          </cell>
          <cell r="B678">
            <v>1477</v>
          </cell>
          <cell r="C678" t="str">
            <v>Plaque_7</v>
          </cell>
          <cell r="D678">
            <v>675</v>
          </cell>
          <cell r="F678" t="str">
            <v>A007UBQ</v>
          </cell>
        </row>
        <row r="679">
          <cell r="A679" t="str">
            <v>1477-13</v>
          </cell>
          <cell r="B679">
            <v>1477</v>
          </cell>
          <cell r="C679" t="str">
            <v>Plaque_7</v>
          </cell>
          <cell r="D679">
            <v>676</v>
          </cell>
          <cell r="F679" t="str">
            <v>A007UBR</v>
          </cell>
        </row>
        <row r="680">
          <cell r="A680" t="str">
            <v>1477-14</v>
          </cell>
          <cell r="B680">
            <v>1477</v>
          </cell>
          <cell r="C680" t="str">
            <v>Plaque_7</v>
          </cell>
          <cell r="D680">
            <v>677</v>
          </cell>
          <cell r="F680" t="str">
            <v>A007UBS</v>
          </cell>
        </row>
        <row r="681">
          <cell r="A681" t="str">
            <v>1582-01</v>
          </cell>
          <cell r="B681">
            <v>1582</v>
          </cell>
          <cell r="C681" t="str">
            <v>Plaque_6</v>
          </cell>
          <cell r="D681">
            <v>678</v>
          </cell>
          <cell r="F681" t="str">
            <v>A007UAH</v>
          </cell>
        </row>
        <row r="682">
          <cell r="A682" t="str">
            <v>1582-02</v>
          </cell>
          <cell r="B682">
            <v>1582</v>
          </cell>
          <cell r="C682" t="str">
            <v>Plaque_6</v>
          </cell>
          <cell r="D682">
            <v>679</v>
          </cell>
          <cell r="F682" t="str">
            <v>A007UAI</v>
          </cell>
        </row>
        <row r="683">
          <cell r="A683" t="str">
            <v>1582-03</v>
          </cell>
          <cell r="B683">
            <v>1582</v>
          </cell>
          <cell r="C683" t="str">
            <v>Plaque_6</v>
          </cell>
          <cell r="D683">
            <v>680</v>
          </cell>
          <cell r="F683" t="str">
            <v>A007UAJ</v>
          </cell>
        </row>
        <row r="684">
          <cell r="A684" t="str">
            <v>1582-04</v>
          </cell>
          <cell r="B684">
            <v>1582</v>
          </cell>
          <cell r="C684" t="str">
            <v>Plaque_6</v>
          </cell>
          <cell r="D684">
            <v>681</v>
          </cell>
          <cell r="F684" t="str">
            <v>A007UAK</v>
          </cell>
        </row>
        <row r="685">
          <cell r="A685" t="str">
            <v>1582-05</v>
          </cell>
          <cell r="B685">
            <v>1582</v>
          </cell>
          <cell r="C685" t="str">
            <v>Plaque_6</v>
          </cell>
          <cell r="D685">
            <v>682</v>
          </cell>
          <cell r="F685" t="str">
            <v>A007UAL</v>
          </cell>
        </row>
        <row r="686">
          <cell r="A686" t="str">
            <v>1582-06</v>
          </cell>
          <cell r="B686">
            <v>1582</v>
          </cell>
          <cell r="C686" t="str">
            <v>Plaque_6</v>
          </cell>
          <cell r="D686">
            <v>683</v>
          </cell>
          <cell r="F686" t="str">
            <v>A007UAM</v>
          </cell>
        </row>
        <row r="687">
          <cell r="A687" t="str">
            <v>1582-07</v>
          </cell>
          <cell r="B687">
            <v>1582</v>
          </cell>
          <cell r="C687" t="str">
            <v>Plaque_6</v>
          </cell>
          <cell r="D687">
            <v>684</v>
          </cell>
          <cell r="F687" t="str">
            <v>A007UAN</v>
          </cell>
        </row>
        <row r="688">
          <cell r="A688" t="str">
            <v>1582-08</v>
          </cell>
          <cell r="B688">
            <v>1582</v>
          </cell>
          <cell r="C688" t="str">
            <v>Plaque_6</v>
          </cell>
          <cell r="D688">
            <v>685</v>
          </cell>
          <cell r="F688" t="str">
            <v>A007UAO</v>
          </cell>
        </row>
        <row r="689">
          <cell r="A689" t="str">
            <v>1582-09</v>
          </cell>
          <cell r="B689">
            <v>1582</v>
          </cell>
          <cell r="C689" t="str">
            <v>Plaque_6</v>
          </cell>
          <cell r="D689">
            <v>686</v>
          </cell>
          <cell r="F689" t="str">
            <v>A007UAP</v>
          </cell>
        </row>
        <row r="690">
          <cell r="A690" t="str">
            <v>1582-10</v>
          </cell>
          <cell r="B690">
            <v>1582</v>
          </cell>
          <cell r="C690" t="str">
            <v>Plaque_6</v>
          </cell>
          <cell r="D690">
            <v>687</v>
          </cell>
          <cell r="F690" t="str">
            <v>A007UAQ</v>
          </cell>
        </row>
        <row r="691">
          <cell r="A691" t="str">
            <v>1582-11</v>
          </cell>
          <cell r="B691">
            <v>1582</v>
          </cell>
          <cell r="C691" t="str">
            <v>Plaque_6</v>
          </cell>
          <cell r="D691">
            <v>688</v>
          </cell>
          <cell r="F691" t="str">
            <v>A007UAR</v>
          </cell>
        </row>
        <row r="692">
          <cell r="A692" t="str">
            <v>1582-12</v>
          </cell>
          <cell r="B692">
            <v>1582</v>
          </cell>
          <cell r="C692" t="str">
            <v>Plaque_6</v>
          </cell>
          <cell r="D692">
            <v>689</v>
          </cell>
          <cell r="F692" t="str">
            <v>A007UAS</v>
          </cell>
        </row>
        <row r="693">
          <cell r="A693" t="str">
            <v>1582-13</v>
          </cell>
          <cell r="B693">
            <v>1582</v>
          </cell>
          <cell r="C693" t="str">
            <v>Plaque_6</v>
          </cell>
          <cell r="D693">
            <v>690</v>
          </cell>
          <cell r="F693" t="str">
            <v>A007UAT</v>
          </cell>
        </row>
        <row r="694">
          <cell r="A694" t="str">
            <v>1582-14</v>
          </cell>
          <cell r="B694">
            <v>1582</v>
          </cell>
          <cell r="C694" t="str">
            <v>Plaque_6</v>
          </cell>
          <cell r="D694">
            <v>691</v>
          </cell>
          <cell r="F694" t="str">
            <v>A007UAU</v>
          </cell>
        </row>
        <row r="695">
          <cell r="A695" t="str">
            <v>17-01</v>
          </cell>
          <cell r="B695">
            <v>17</v>
          </cell>
          <cell r="C695" t="str">
            <v>Plaque_1</v>
          </cell>
          <cell r="D695">
            <v>692</v>
          </cell>
          <cell r="F695" t="str">
            <v>A007TXC</v>
          </cell>
        </row>
        <row r="696">
          <cell r="A696" t="str">
            <v>17-02</v>
          </cell>
          <cell r="B696">
            <v>17</v>
          </cell>
          <cell r="C696" t="str">
            <v>Plaque_1</v>
          </cell>
          <cell r="D696">
            <v>693</v>
          </cell>
          <cell r="F696" t="str">
            <v>A007TXD</v>
          </cell>
        </row>
        <row r="697">
          <cell r="A697" t="str">
            <v>17-03</v>
          </cell>
          <cell r="B697">
            <v>17</v>
          </cell>
          <cell r="C697" t="str">
            <v>Plaque_1</v>
          </cell>
          <cell r="D697">
            <v>694</v>
          </cell>
          <cell r="F697" t="str">
            <v>A007TXE</v>
          </cell>
        </row>
        <row r="698">
          <cell r="A698" t="str">
            <v>17-04</v>
          </cell>
          <cell r="B698">
            <v>17</v>
          </cell>
          <cell r="C698" t="str">
            <v>Plaque_1</v>
          </cell>
          <cell r="D698">
            <v>695</v>
          </cell>
          <cell r="F698" t="str">
            <v>A007TXF</v>
          </cell>
        </row>
        <row r="699">
          <cell r="A699" t="str">
            <v>17-05</v>
          </cell>
          <cell r="B699">
            <v>17</v>
          </cell>
          <cell r="C699" t="str">
            <v>Plaque_1</v>
          </cell>
          <cell r="D699">
            <v>696</v>
          </cell>
          <cell r="F699" t="str">
            <v>A007TXG</v>
          </cell>
        </row>
        <row r="700">
          <cell r="A700" t="str">
            <v>17-06</v>
          </cell>
          <cell r="B700">
            <v>17</v>
          </cell>
          <cell r="C700" t="str">
            <v>Plaque_1</v>
          </cell>
          <cell r="D700">
            <v>697</v>
          </cell>
          <cell r="F700" t="str">
            <v>A007TXH</v>
          </cell>
        </row>
        <row r="701">
          <cell r="A701" t="str">
            <v>17-07</v>
          </cell>
          <cell r="B701">
            <v>17</v>
          </cell>
          <cell r="C701" t="str">
            <v>Plaque_1</v>
          </cell>
          <cell r="D701">
            <v>698</v>
          </cell>
          <cell r="F701" t="str">
            <v>A007TXI</v>
          </cell>
        </row>
        <row r="702">
          <cell r="A702" t="str">
            <v>17-08</v>
          </cell>
          <cell r="B702">
            <v>17</v>
          </cell>
          <cell r="C702" t="str">
            <v>Plaque_1</v>
          </cell>
          <cell r="D702">
            <v>699</v>
          </cell>
          <cell r="F702" t="str">
            <v>A007TXJ</v>
          </cell>
        </row>
        <row r="703">
          <cell r="A703" t="str">
            <v>17-09</v>
          </cell>
          <cell r="B703">
            <v>17</v>
          </cell>
          <cell r="C703" t="str">
            <v>Plaque_1</v>
          </cell>
          <cell r="D703">
            <v>700</v>
          </cell>
          <cell r="F703" t="str">
            <v>A007TXK</v>
          </cell>
        </row>
        <row r="704">
          <cell r="A704" t="str">
            <v>17-10</v>
          </cell>
          <cell r="B704">
            <v>17</v>
          </cell>
          <cell r="C704" t="str">
            <v>Plaque_1</v>
          </cell>
          <cell r="D704">
            <v>701</v>
          </cell>
          <cell r="F704" t="str">
            <v>A007TXL</v>
          </cell>
        </row>
        <row r="705">
          <cell r="A705" t="str">
            <v>21-01</v>
          </cell>
          <cell r="B705">
            <v>21</v>
          </cell>
          <cell r="C705" t="str">
            <v>Plaque_1</v>
          </cell>
          <cell r="D705">
            <v>702</v>
          </cell>
          <cell r="F705" t="str">
            <v>A007TSP</v>
          </cell>
        </row>
        <row r="706">
          <cell r="A706" t="str">
            <v>21-02</v>
          </cell>
          <cell r="B706">
            <v>21</v>
          </cell>
          <cell r="C706" t="str">
            <v>Plaque_1</v>
          </cell>
          <cell r="D706">
            <v>703</v>
          </cell>
          <cell r="F706" t="str">
            <v>A007TSQ</v>
          </cell>
        </row>
        <row r="707">
          <cell r="A707" t="str">
            <v>21-03</v>
          </cell>
          <cell r="B707">
            <v>21</v>
          </cell>
          <cell r="C707" t="str">
            <v>Plaque_1</v>
          </cell>
          <cell r="D707">
            <v>704</v>
          </cell>
          <cell r="F707" t="str">
            <v>A007TSR</v>
          </cell>
        </row>
        <row r="708">
          <cell r="A708" t="str">
            <v>21-04</v>
          </cell>
          <cell r="B708">
            <v>21</v>
          </cell>
          <cell r="C708" t="str">
            <v>Plaque_1</v>
          </cell>
          <cell r="D708">
            <v>705</v>
          </cell>
          <cell r="F708" t="str">
            <v>A007TSS</v>
          </cell>
        </row>
        <row r="709">
          <cell r="A709" t="str">
            <v>21-05</v>
          </cell>
          <cell r="B709">
            <v>21</v>
          </cell>
          <cell r="C709" t="str">
            <v>Plaque_1</v>
          </cell>
          <cell r="D709">
            <v>706</v>
          </cell>
          <cell r="F709" t="str">
            <v>A007TST</v>
          </cell>
        </row>
        <row r="710">
          <cell r="A710" t="str">
            <v>21-06</v>
          </cell>
          <cell r="B710">
            <v>21</v>
          </cell>
          <cell r="C710" t="str">
            <v>Plaque_1</v>
          </cell>
          <cell r="D710">
            <v>707</v>
          </cell>
          <cell r="F710" t="str">
            <v>A007TSU</v>
          </cell>
        </row>
        <row r="711">
          <cell r="A711" t="str">
            <v>21-07</v>
          </cell>
          <cell r="B711">
            <v>21</v>
          </cell>
          <cell r="C711" t="str">
            <v>Plaque_1</v>
          </cell>
          <cell r="D711">
            <v>708</v>
          </cell>
          <cell r="F711" t="str">
            <v>A007TSV</v>
          </cell>
        </row>
        <row r="712">
          <cell r="A712" t="str">
            <v>21-08</v>
          </cell>
          <cell r="B712">
            <v>21</v>
          </cell>
          <cell r="C712" t="str">
            <v>Plaque_1</v>
          </cell>
          <cell r="D712">
            <v>709</v>
          </cell>
          <cell r="F712" t="str">
            <v>A007TSW</v>
          </cell>
        </row>
        <row r="713">
          <cell r="A713" t="str">
            <v>23-01</v>
          </cell>
          <cell r="B713">
            <v>23</v>
          </cell>
          <cell r="C713" t="str">
            <v>Plaque_1</v>
          </cell>
          <cell r="D713">
            <v>710</v>
          </cell>
          <cell r="F713" t="str">
            <v>A007UB7</v>
          </cell>
        </row>
        <row r="714">
          <cell r="A714" t="str">
            <v>23-02</v>
          </cell>
          <cell r="B714">
            <v>23</v>
          </cell>
          <cell r="C714" t="str">
            <v>Plaque_1</v>
          </cell>
          <cell r="D714">
            <v>711</v>
          </cell>
          <cell r="F714" t="str">
            <v>A007UB8</v>
          </cell>
        </row>
        <row r="715">
          <cell r="A715" t="str">
            <v>23-03</v>
          </cell>
          <cell r="B715">
            <v>23</v>
          </cell>
          <cell r="C715" t="str">
            <v>Plaque_1</v>
          </cell>
          <cell r="D715">
            <v>712</v>
          </cell>
          <cell r="F715" t="str">
            <v>A007UB9</v>
          </cell>
        </row>
        <row r="716">
          <cell r="A716" t="str">
            <v>23-04</v>
          </cell>
          <cell r="B716">
            <v>23</v>
          </cell>
          <cell r="C716" t="str">
            <v>Plaque_1</v>
          </cell>
          <cell r="D716">
            <v>713</v>
          </cell>
          <cell r="F716" t="str">
            <v>A007UBA</v>
          </cell>
        </row>
        <row r="717">
          <cell r="A717" t="str">
            <v>23-05</v>
          </cell>
          <cell r="B717">
            <v>23</v>
          </cell>
          <cell r="C717" t="str">
            <v>Plaque_1</v>
          </cell>
          <cell r="D717">
            <v>714</v>
          </cell>
          <cell r="F717" t="str">
            <v>A007UBB</v>
          </cell>
        </row>
        <row r="718">
          <cell r="A718" t="str">
            <v>23-06</v>
          </cell>
          <cell r="B718">
            <v>23</v>
          </cell>
          <cell r="C718" t="str">
            <v>Plaque_1</v>
          </cell>
          <cell r="D718">
            <v>715</v>
          </cell>
          <cell r="F718" t="str">
            <v>A007UBC</v>
          </cell>
        </row>
        <row r="719">
          <cell r="A719" t="str">
            <v>23-07</v>
          </cell>
          <cell r="B719">
            <v>23</v>
          </cell>
          <cell r="C719" t="str">
            <v>Plaque_1</v>
          </cell>
          <cell r="D719">
            <v>716</v>
          </cell>
          <cell r="F719" t="str">
            <v>A007UBD</v>
          </cell>
        </row>
        <row r="720">
          <cell r="A720" t="str">
            <v>23-08</v>
          </cell>
          <cell r="B720">
            <v>23</v>
          </cell>
          <cell r="C720" t="str">
            <v>Plaque_1</v>
          </cell>
          <cell r="D720">
            <v>717</v>
          </cell>
          <cell r="F720" t="str">
            <v>A007UBE</v>
          </cell>
        </row>
        <row r="721">
          <cell r="A721" t="str">
            <v>28-01</v>
          </cell>
          <cell r="B721">
            <v>28</v>
          </cell>
          <cell r="C721" t="str">
            <v>Plaque_1</v>
          </cell>
          <cell r="D721">
            <v>718</v>
          </cell>
          <cell r="F721" t="str">
            <v>A007UAW</v>
          </cell>
        </row>
        <row r="722">
          <cell r="A722" t="str">
            <v>28-02</v>
          </cell>
          <cell r="B722">
            <v>28</v>
          </cell>
          <cell r="C722" t="str">
            <v>Plaque_1</v>
          </cell>
          <cell r="D722">
            <v>719</v>
          </cell>
          <cell r="F722" t="str">
            <v>A007UAX</v>
          </cell>
        </row>
        <row r="723">
          <cell r="A723" t="str">
            <v>28-03</v>
          </cell>
          <cell r="B723">
            <v>28</v>
          </cell>
          <cell r="C723" t="str">
            <v>Plaque_1</v>
          </cell>
          <cell r="D723">
            <v>720</v>
          </cell>
          <cell r="F723" t="str">
            <v>A007UAY</v>
          </cell>
        </row>
        <row r="724">
          <cell r="A724" t="str">
            <v>28-04</v>
          </cell>
          <cell r="B724">
            <v>28</v>
          </cell>
          <cell r="C724" t="str">
            <v>Plaque_1</v>
          </cell>
          <cell r="D724">
            <v>721</v>
          </cell>
          <cell r="F724" t="str">
            <v>A007UAZ</v>
          </cell>
        </row>
        <row r="725">
          <cell r="A725" t="str">
            <v>28-05</v>
          </cell>
          <cell r="B725">
            <v>28</v>
          </cell>
          <cell r="C725" t="str">
            <v>Plaque_1</v>
          </cell>
          <cell r="D725">
            <v>722</v>
          </cell>
          <cell r="F725" t="str">
            <v>A007UB0</v>
          </cell>
        </row>
        <row r="726">
          <cell r="A726" t="str">
            <v>28-06</v>
          </cell>
          <cell r="B726">
            <v>28</v>
          </cell>
          <cell r="C726" t="str">
            <v>Plaque_1</v>
          </cell>
          <cell r="D726">
            <v>723</v>
          </cell>
          <cell r="F726" t="str">
            <v>A007UB1</v>
          </cell>
        </row>
        <row r="727">
          <cell r="A727" t="str">
            <v>28-07</v>
          </cell>
          <cell r="B727">
            <v>28</v>
          </cell>
          <cell r="C727" t="str">
            <v>Plaque_1</v>
          </cell>
          <cell r="D727">
            <v>724</v>
          </cell>
          <cell r="F727" t="str">
            <v>A007UB2</v>
          </cell>
        </row>
        <row r="728">
          <cell r="A728" t="str">
            <v>28-08</v>
          </cell>
          <cell r="B728">
            <v>28</v>
          </cell>
          <cell r="C728" t="str">
            <v>Plaque_1</v>
          </cell>
          <cell r="D728">
            <v>725</v>
          </cell>
          <cell r="F728" t="str">
            <v>A007UB3</v>
          </cell>
        </row>
        <row r="729">
          <cell r="A729" t="str">
            <v>28-09</v>
          </cell>
          <cell r="B729">
            <v>28</v>
          </cell>
          <cell r="C729" t="str">
            <v>Plaque_1</v>
          </cell>
          <cell r="D729">
            <v>726</v>
          </cell>
          <cell r="F729" t="str">
            <v>A007UB4</v>
          </cell>
        </row>
        <row r="730">
          <cell r="A730" t="str">
            <v>35-01</v>
          </cell>
          <cell r="B730">
            <v>35</v>
          </cell>
          <cell r="C730" t="str">
            <v>Plaque_1</v>
          </cell>
          <cell r="D730">
            <v>727</v>
          </cell>
          <cell r="F730" t="str">
            <v>A007UBT</v>
          </cell>
        </row>
        <row r="731">
          <cell r="A731" t="str">
            <v>35-02</v>
          </cell>
          <cell r="B731">
            <v>35</v>
          </cell>
          <cell r="C731" t="str">
            <v>Plaque_1</v>
          </cell>
          <cell r="D731">
            <v>728</v>
          </cell>
          <cell r="F731" t="str">
            <v>A007UBU</v>
          </cell>
        </row>
        <row r="732">
          <cell r="A732" t="str">
            <v>35-03</v>
          </cell>
          <cell r="B732">
            <v>35</v>
          </cell>
          <cell r="C732" t="str">
            <v>Plaque_1</v>
          </cell>
          <cell r="D732">
            <v>729</v>
          </cell>
          <cell r="F732" t="str">
            <v>A007UBV</v>
          </cell>
        </row>
        <row r="733">
          <cell r="A733" t="str">
            <v>35-04</v>
          </cell>
          <cell r="B733">
            <v>35</v>
          </cell>
          <cell r="C733" t="str">
            <v>Plaque_1</v>
          </cell>
          <cell r="D733">
            <v>730</v>
          </cell>
          <cell r="F733" t="str">
            <v>A007UBW</v>
          </cell>
        </row>
        <row r="734">
          <cell r="A734" t="str">
            <v>35-05</v>
          </cell>
          <cell r="B734">
            <v>35</v>
          </cell>
          <cell r="C734" t="str">
            <v>Plaque_1</v>
          </cell>
          <cell r="D734">
            <v>731</v>
          </cell>
          <cell r="F734" t="str">
            <v>A007UBX</v>
          </cell>
        </row>
        <row r="735">
          <cell r="A735" t="str">
            <v>35-06</v>
          </cell>
          <cell r="B735">
            <v>35</v>
          </cell>
          <cell r="C735" t="str">
            <v>Plaque_1</v>
          </cell>
          <cell r="D735">
            <v>732</v>
          </cell>
          <cell r="F735" t="str">
            <v>A007UBY</v>
          </cell>
        </row>
        <row r="736">
          <cell r="A736" t="str">
            <v>35-07</v>
          </cell>
          <cell r="B736">
            <v>35</v>
          </cell>
          <cell r="C736" t="str">
            <v>Plaque_1</v>
          </cell>
          <cell r="D736">
            <v>733</v>
          </cell>
          <cell r="F736" t="str">
            <v>A007UBZ</v>
          </cell>
        </row>
        <row r="737">
          <cell r="A737" t="str">
            <v>35-08</v>
          </cell>
          <cell r="B737">
            <v>35</v>
          </cell>
          <cell r="C737" t="str">
            <v>Plaque_1</v>
          </cell>
          <cell r="D737">
            <v>734</v>
          </cell>
          <cell r="F737" t="str">
            <v>A007UC0</v>
          </cell>
        </row>
        <row r="738">
          <cell r="A738" t="str">
            <v>35-09</v>
          </cell>
          <cell r="B738">
            <v>35</v>
          </cell>
          <cell r="C738" t="str">
            <v>Plaque_1</v>
          </cell>
          <cell r="D738">
            <v>735</v>
          </cell>
          <cell r="F738" t="str">
            <v>A007UC1</v>
          </cell>
        </row>
        <row r="739">
          <cell r="A739" t="str">
            <v>35-10</v>
          </cell>
          <cell r="B739">
            <v>35</v>
          </cell>
          <cell r="C739" t="str">
            <v>Plaque_1</v>
          </cell>
          <cell r="D739">
            <v>736</v>
          </cell>
          <cell r="F739" t="str">
            <v>A007UC2</v>
          </cell>
        </row>
        <row r="740">
          <cell r="A740" t="str">
            <v>37-01</v>
          </cell>
          <cell r="B740">
            <v>37</v>
          </cell>
          <cell r="C740" t="str">
            <v>Plaque_1</v>
          </cell>
          <cell r="D740">
            <v>737</v>
          </cell>
          <cell r="F740" t="str">
            <v>A007U55</v>
          </cell>
        </row>
        <row r="741">
          <cell r="A741" t="str">
            <v>37-02</v>
          </cell>
          <cell r="B741">
            <v>37</v>
          </cell>
          <cell r="C741" t="str">
            <v>Plaque_1</v>
          </cell>
          <cell r="D741">
            <v>738</v>
          </cell>
          <cell r="F741" t="str">
            <v>A007U56</v>
          </cell>
        </row>
        <row r="742">
          <cell r="A742" t="str">
            <v>37-03</v>
          </cell>
          <cell r="B742">
            <v>37</v>
          </cell>
          <cell r="C742" t="str">
            <v>Plaque_1</v>
          </cell>
          <cell r="D742">
            <v>739</v>
          </cell>
          <cell r="F742" t="str">
            <v>A007U57</v>
          </cell>
        </row>
        <row r="743">
          <cell r="A743" t="str">
            <v>37-04</v>
          </cell>
          <cell r="B743">
            <v>37</v>
          </cell>
          <cell r="C743" t="str">
            <v>Plaque_1</v>
          </cell>
          <cell r="D743">
            <v>740</v>
          </cell>
          <cell r="F743" t="str">
            <v>A007U58</v>
          </cell>
        </row>
        <row r="744">
          <cell r="A744" t="str">
            <v>37-05</v>
          </cell>
          <cell r="B744">
            <v>37</v>
          </cell>
          <cell r="C744" t="str">
            <v>Plaque_1</v>
          </cell>
          <cell r="D744">
            <v>741</v>
          </cell>
          <cell r="F744" t="str">
            <v>A007U59</v>
          </cell>
        </row>
        <row r="745">
          <cell r="A745" t="str">
            <v>37-06</v>
          </cell>
          <cell r="B745">
            <v>37</v>
          </cell>
          <cell r="C745" t="str">
            <v>Plaque_1</v>
          </cell>
          <cell r="D745">
            <v>742</v>
          </cell>
          <cell r="F745" t="str">
            <v>A007U5A</v>
          </cell>
        </row>
        <row r="746">
          <cell r="A746" t="str">
            <v>37-07</v>
          </cell>
          <cell r="B746">
            <v>37</v>
          </cell>
          <cell r="C746" t="str">
            <v>Plaque_1</v>
          </cell>
          <cell r="D746">
            <v>743</v>
          </cell>
          <cell r="F746" t="str">
            <v>A007U5B</v>
          </cell>
        </row>
        <row r="747">
          <cell r="A747" t="str">
            <v>37-08</v>
          </cell>
          <cell r="B747">
            <v>37</v>
          </cell>
          <cell r="C747" t="str">
            <v>Plaque_1</v>
          </cell>
          <cell r="D747">
            <v>744</v>
          </cell>
          <cell r="F747" t="str">
            <v>A007U5C</v>
          </cell>
        </row>
        <row r="748">
          <cell r="A748" t="str">
            <v>37-09</v>
          </cell>
          <cell r="B748">
            <v>37</v>
          </cell>
          <cell r="C748" t="str">
            <v>Plaque_1</v>
          </cell>
          <cell r="D748">
            <v>745</v>
          </cell>
          <cell r="F748" t="str">
            <v>A007U5D</v>
          </cell>
        </row>
        <row r="749">
          <cell r="A749" t="str">
            <v>45-01</v>
          </cell>
          <cell r="B749">
            <v>45</v>
          </cell>
          <cell r="C749" t="str">
            <v>Plaque_1</v>
          </cell>
          <cell r="D749">
            <v>746</v>
          </cell>
          <cell r="F749" t="str">
            <v>A007U7R</v>
          </cell>
        </row>
        <row r="750">
          <cell r="A750" t="str">
            <v>45-02</v>
          </cell>
          <cell r="B750">
            <v>45</v>
          </cell>
          <cell r="C750" t="str">
            <v>Plaque_1</v>
          </cell>
          <cell r="D750">
            <v>747</v>
          </cell>
          <cell r="F750" t="str">
            <v>A007U7S</v>
          </cell>
        </row>
        <row r="751">
          <cell r="A751" t="str">
            <v>45-03</v>
          </cell>
          <cell r="B751">
            <v>45</v>
          </cell>
          <cell r="C751" t="str">
            <v>Plaque_1</v>
          </cell>
          <cell r="D751">
            <v>748</v>
          </cell>
          <cell r="F751" t="str">
            <v>A007U7T</v>
          </cell>
        </row>
        <row r="752">
          <cell r="A752" t="str">
            <v>45-04</v>
          </cell>
          <cell r="B752">
            <v>45</v>
          </cell>
          <cell r="C752" t="str">
            <v>Plaque_1</v>
          </cell>
          <cell r="D752">
            <v>749</v>
          </cell>
          <cell r="F752" t="str">
            <v>A007U7U</v>
          </cell>
        </row>
        <row r="753">
          <cell r="A753" t="str">
            <v>45-05</v>
          </cell>
          <cell r="B753">
            <v>45</v>
          </cell>
          <cell r="C753" t="str">
            <v>Plaque_1</v>
          </cell>
          <cell r="D753">
            <v>750</v>
          </cell>
          <cell r="F753" t="str">
            <v>A007U7V</v>
          </cell>
        </row>
        <row r="754">
          <cell r="A754" t="str">
            <v>45-06</v>
          </cell>
          <cell r="B754">
            <v>45</v>
          </cell>
          <cell r="C754" t="str">
            <v>Plaque_1</v>
          </cell>
          <cell r="D754">
            <v>751</v>
          </cell>
          <cell r="F754" t="str">
            <v>A007U7W</v>
          </cell>
        </row>
        <row r="755">
          <cell r="A755" t="str">
            <v>45-07</v>
          </cell>
          <cell r="B755">
            <v>45</v>
          </cell>
          <cell r="C755" t="str">
            <v>Plaque_1</v>
          </cell>
          <cell r="D755">
            <v>752</v>
          </cell>
          <cell r="F755" t="str">
            <v>A007U7X</v>
          </cell>
        </row>
        <row r="756">
          <cell r="A756" t="str">
            <v>45-08</v>
          </cell>
          <cell r="B756">
            <v>45</v>
          </cell>
          <cell r="C756" t="str">
            <v>Plaque_1</v>
          </cell>
          <cell r="D756">
            <v>753</v>
          </cell>
          <cell r="F756" t="str">
            <v>A007U7Y</v>
          </cell>
        </row>
        <row r="757">
          <cell r="A757" t="str">
            <v>45-09</v>
          </cell>
          <cell r="B757">
            <v>45</v>
          </cell>
          <cell r="C757" t="str">
            <v>Plaque_1</v>
          </cell>
          <cell r="D757">
            <v>754</v>
          </cell>
          <cell r="F757" t="str">
            <v>A007U7Z</v>
          </cell>
        </row>
        <row r="758">
          <cell r="A758" t="str">
            <v>45-10</v>
          </cell>
          <cell r="B758">
            <v>45</v>
          </cell>
          <cell r="C758" t="str">
            <v>Plaque_1</v>
          </cell>
          <cell r="D758">
            <v>755</v>
          </cell>
          <cell r="F758" t="str">
            <v>A007U80</v>
          </cell>
        </row>
        <row r="759">
          <cell r="A759" t="str">
            <v>66-01</v>
          </cell>
          <cell r="B759">
            <v>66</v>
          </cell>
          <cell r="C759" t="str">
            <v>Plaque_3</v>
          </cell>
          <cell r="D759">
            <v>756</v>
          </cell>
          <cell r="F759" t="str">
            <v>A007TUU</v>
          </cell>
        </row>
        <row r="760">
          <cell r="A760" t="str">
            <v>66-02</v>
          </cell>
          <cell r="B760">
            <v>66</v>
          </cell>
          <cell r="C760" t="str">
            <v>Plaque_3</v>
          </cell>
          <cell r="D760">
            <v>757</v>
          </cell>
          <cell r="F760" t="str">
            <v>A007TUV</v>
          </cell>
        </row>
        <row r="761">
          <cell r="A761" t="str">
            <v>66-03</v>
          </cell>
          <cell r="B761">
            <v>66</v>
          </cell>
          <cell r="C761" t="str">
            <v>Plaque_3</v>
          </cell>
          <cell r="D761">
            <v>758</v>
          </cell>
          <cell r="F761" t="str">
            <v>A007TUW</v>
          </cell>
        </row>
        <row r="762">
          <cell r="A762" t="str">
            <v>66-04</v>
          </cell>
          <cell r="B762">
            <v>66</v>
          </cell>
          <cell r="C762" t="str">
            <v>Plaque_3</v>
          </cell>
          <cell r="D762">
            <v>759</v>
          </cell>
          <cell r="F762" t="str">
            <v>A007TUX</v>
          </cell>
        </row>
        <row r="763">
          <cell r="A763" t="str">
            <v>66-05</v>
          </cell>
          <cell r="B763">
            <v>66</v>
          </cell>
          <cell r="C763" t="str">
            <v>Plaque_3</v>
          </cell>
          <cell r="D763">
            <v>760</v>
          </cell>
          <cell r="F763" t="str">
            <v>A007TUY</v>
          </cell>
        </row>
        <row r="764">
          <cell r="A764" t="str">
            <v>66-06</v>
          </cell>
          <cell r="B764">
            <v>66</v>
          </cell>
          <cell r="C764" t="str">
            <v>Plaque_3</v>
          </cell>
          <cell r="D764">
            <v>761</v>
          </cell>
          <cell r="F764" t="str">
            <v>A007TUZ</v>
          </cell>
        </row>
        <row r="765">
          <cell r="A765" t="str">
            <v>66-07</v>
          </cell>
          <cell r="B765">
            <v>66</v>
          </cell>
          <cell r="C765" t="str">
            <v>Plaque_3</v>
          </cell>
          <cell r="D765">
            <v>762</v>
          </cell>
          <cell r="F765" t="str">
            <v>A007TV0</v>
          </cell>
        </row>
        <row r="766">
          <cell r="A766" t="str">
            <v>66-08</v>
          </cell>
          <cell r="B766">
            <v>66</v>
          </cell>
          <cell r="C766" t="str">
            <v>Plaque_3</v>
          </cell>
          <cell r="D766">
            <v>763</v>
          </cell>
          <cell r="F766" t="str">
            <v>A007TV1</v>
          </cell>
        </row>
        <row r="767">
          <cell r="A767" t="str">
            <v>66-09</v>
          </cell>
          <cell r="B767">
            <v>66</v>
          </cell>
          <cell r="C767" t="str">
            <v>Plaque_3</v>
          </cell>
          <cell r="D767">
            <v>764</v>
          </cell>
          <cell r="F767" t="str">
            <v>A007TV2</v>
          </cell>
        </row>
        <row r="768">
          <cell r="A768" t="str">
            <v>66-10</v>
          </cell>
          <cell r="B768">
            <v>66</v>
          </cell>
          <cell r="C768" t="str">
            <v>Plaque_3</v>
          </cell>
          <cell r="D768">
            <v>765</v>
          </cell>
          <cell r="F768" t="str">
            <v>A007TV3</v>
          </cell>
        </row>
        <row r="769">
          <cell r="A769" t="str">
            <v>66-11</v>
          </cell>
          <cell r="B769">
            <v>66</v>
          </cell>
          <cell r="C769" t="str">
            <v>Plaque_3</v>
          </cell>
          <cell r="D769">
            <v>766</v>
          </cell>
          <cell r="F769" t="str">
            <v>A007TV4</v>
          </cell>
        </row>
        <row r="770">
          <cell r="A770" t="str">
            <v>66-12</v>
          </cell>
          <cell r="B770">
            <v>66</v>
          </cell>
          <cell r="C770" t="str">
            <v>Plaque_3</v>
          </cell>
          <cell r="D770">
            <v>767</v>
          </cell>
          <cell r="F770" t="str">
            <v>A007TV5</v>
          </cell>
        </row>
        <row r="771">
          <cell r="A771" t="str">
            <v>66-13</v>
          </cell>
          <cell r="B771">
            <v>66</v>
          </cell>
          <cell r="C771" t="str">
            <v>Plaque_3</v>
          </cell>
          <cell r="D771">
            <v>768</v>
          </cell>
          <cell r="F771" t="str">
            <v>A007TV6</v>
          </cell>
        </row>
        <row r="772">
          <cell r="A772" t="str">
            <v>884-01</v>
          </cell>
          <cell r="B772">
            <v>884</v>
          </cell>
          <cell r="C772" t="str">
            <v>Plaque_2</v>
          </cell>
          <cell r="D772">
            <v>769</v>
          </cell>
          <cell r="F772" t="str">
            <v>A007TVH</v>
          </cell>
        </row>
        <row r="773">
          <cell r="A773" t="str">
            <v>884-02</v>
          </cell>
          <cell r="B773">
            <v>884</v>
          </cell>
          <cell r="C773" t="str">
            <v>Plaque_2</v>
          </cell>
          <cell r="D773">
            <v>770</v>
          </cell>
          <cell r="F773" t="str">
            <v>A007TVI</v>
          </cell>
        </row>
        <row r="774">
          <cell r="A774" t="str">
            <v>884-03</v>
          </cell>
          <cell r="B774">
            <v>884</v>
          </cell>
          <cell r="C774" t="str">
            <v>Plaque_2</v>
          </cell>
          <cell r="D774">
            <v>771</v>
          </cell>
          <cell r="F774" t="str">
            <v>A007TVJ</v>
          </cell>
        </row>
        <row r="775">
          <cell r="A775" t="str">
            <v>884-04</v>
          </cell>
          <cell r="B775">
            <v>884</v>
          </cell>
          <cell r="C775" t="str">
            <v>Plaque_2</v>
          </cell>
          <cell r="D775">
            <v>772</v>
          </cell>
          <cell r="F775" t="str">
            <v>A007TVK</v>
          </cell>
        </row>
        <row r="776">
          <cell r="A776" t="str">
            <v>884-05</v>
          </cell>
          <cell r="B776">
            <v>884</v>
          </cell>
          <cell r="C776" t="str">
            <v>Plaque_2</v>
          </cell>
          <cell r="D776">
            <v>773</v>
          </cell>
          <cell r="F776" t="str">
            <v>A007TVL</v>
          </cell>
        </row>
        <row r="777">
          <cell r="A777" t="str">
            <v>884-06</v>
          </cell>
          <cell r="B777">
            <v>884</v>
          </cell>
          <cell r="C777" t="str">
            <v>Plaque_2</v>
          </cell>
          <cell r="D777">
            <v>774</v>
          </cell>
          <cell r="F777" t="str">
            <v>A007TVM</v>
          </cell>
        </row>
        <row r="778">
          <cell r="A778" t="str">
            <v>884-07</v>
          </cell>
          <cell r="B778">
            <v>884</v>
          </cell>
          <cell r="C778" t="str">
            <v>Plaque_2</v>
          </cell>
          <cell r="D778">
            <v>775</v>
          </cell>
          <cell r="F778" t="str">
            <v>A007TVN</v>
          </cell>
        </row>
        <row r="779">
          <cell r="A779" t="str">
            <v>884-08</v>
          </cell>
          <cell r="B779">
            <v>884</v>
          </cell>
          <cell r="C779" t="str">
            <v>Plaque_2</v>
          </cell>
          <cell r="D779">
            <v>776</v>
          </cell>
          <cell r="F779" t="str">
            <v>A007TVO</v>
          </cell>
        </row>
        <row r="780">
          <cell r="A780" t="str">
            <v>884-09</v>
          </cell>
          <cell r="B780">
            <v>884</v>
          </cell>
          <cell r="C780" t="str">
            <v>Plaque_2</v>
          </cell>
          <cell r="D780">
            <v>777</v>
          </cell>
          <cell r="F780" t="str">
            <v>A007TVP</v>
          </cell>
        </row>
        <row r="781">
          <cell r="A781" t="str">
            <v>884-10</v>
          </cell>
          <cell r="B781">
            <v>884</v>
          </cell>
          <cell r="C781" t="str">
            <v>Plaque_2</v>
          </cell>
          <cell r="D781">
            <v>778</v>
          </cell>
          <cell r="F781" t="str">
            <v>A007TVQ</v>
          </cell>
        </row>
        <row r="782">
          <cell r="A782" t="str">
            <v>884-11</v>
          </cell>
          <cell r="B782">
            <v>884</v>
          </cell>
          <cell r="C782" t="str">
            <v>Plaque_2</v>
          </cell>
          <cell r="D782">
            <v>779</v>
          </cell>
          <cell r="F782" t="str">
            <v>A007TVR</v>
          </cell>
        </row>
        <row r="783">
          <cell r="A783" t="str">
            <v>884-12</v>
          </cell>
          <cell r="B783">
            <v>884</v>
          </cell>
          <cell r="C783" t="str">
            <v>Plaque_2</v>
          </cell>
          <cell r="D783">
            <v>780</v>
          </cell>
          <cell r="F783" t="str">
            <v>A007TVS</v>
          </cell>
        </row>
        <row r="784">
          <cell r="A784" t="str">
            <v>884-13</v>
          </cell>
          <cell r="B784">
            <v>884</v>
          </cell>
          <cell r="C784" t="str">
            <v>Plaque_2</v>
          </cell>
          <cell r="D784">
            <v>781</v>
          </cell>
          <cell r="F784" t="str">
            <v>A007TVT</v>
          </cell>
        </row>
        <row r="785">
          <cell r="A785" t="str">
            <v>884-14</v>
          </cell>
          <cell r="B785">
            <v>884</v>
          </cell>
          <cell r="C785" t="str">
            <v>Plaque_2</v>
          </cell>
          <cell r="D785">
            <v>782</v>
          </cell>
          <cell r="F785" t="str">
            <v>A007TVU</v>
          </cell>
        </row>
        <row r="786">
          <cell r="A786" t="str">
            <v>884-15</v>
          </cell>
          <cell r="B786">
            <v>884</v>
          </cell>
          <cell r="C786" t="str">
            <v>Plaque_2</v>
          </cell>
          <cell r="D786">
            <v>783</v>
          </cell>
          <cell r="F786" t="str">
            <v>A007TVV</v>
          </cell>
        </row>
        <row r="787">
          <cell r="A787" t="str">
            <v>884-16</v>
          </cell>
          <cell r="B787">
            <v>884</v>
          </cell>
          <cell r="C787" t="str">
            <v>Plaque_2</v>
          </cell>
          <cell r="D787">
            <v>784</v>
          </cell>
          <cell r="F787" t="str">
            <v>A007TVW</v>
          </cell>
        </row>
        <row r="788">
          <cell r="A788" t="str">
            <v>884-17</v>
          </cell>
          <cell r="B788">
            <v>884</v>
          </cell>
          <cell r="C788" t="str">
            <v>Plaque_2</v>
          </cell>
          <cell r="D788">
            <v>785</v>
          </cell>
          <cell r="F788" t="str">
            <v>A007TVX</v>
          </cell>
        </row>
        <row r="789">
          <cell r="A789" t="str">
            <v>884-18</v>
          </cell>
          <cell r="B789">
            <v>884</v>
          </cell>
          <cell r="C789" t="str">
            <v>Plaque_2</v>
          </cell>
          <cell r="D789">
            <v>786</v>
          </cell>
          <cell r="F789" t="str">
            <v>A007TVY</v>
          </cell>
        </row>
      </sheetData>
      <sheetData sheetId="1">
        <row r="1">
          <cell r="A1" t="str">
            <v>Cellule</v>
          </cell>
          <cell r="B1" t="str">
            <v>Plaque</v>
          </cell>
          <cell r="C1" t="str">
            <v>Position</v>
          </cell>
        </row>
        <row r="2">
          <cell r="A2" t="str">
            <v>A007TWQ</v>
          </cell>
          <cell r="B2" t="str">
            <v>Plaque_1</v>
          </cell>
          <cell r="C2" t="str">
            <v>A1</v>
          </cell>
        </row>
        <row r="3">
          <cell r="A3" t="str">
            <v>A007TWY</v>
          </cell>
          <cell r="B3" t="str">
            <v>Plaque_1</v>
          </cell>
          <cell r="C3" t="str">
            <v>A2</v>
          </cell>
        </row>
        <row r="4">
          <cell r="A4" t="str">
            <v>A007U5V</v>
          </cell>
          <cell r="B4" t="str">
            <v>Plaque_1</v>
          </cell>
          <cell r="C4" t="str">
            <v>A3</v>
          </cell>
        </row>
        <row r="5">
          <cell r="A5" t="str">
            <v>A007U5G</v>
          </cell>
          <cell r="B5" t="str">
            <v>Plaque_1</v>
          </cell>
          <cell r="C5" t="str">
            <v>A4</v>
          </cell>
        </row>
        <row r="6">
          <cell r="A6" t="str">
            <v>A007TXC</v>
          </cell>
          <cell r="B6" t="str">
            <v>Plaque_1</v>
          </cell>
          <cell r="C6" t="str">
            <v>A5</v>
          </cell>
        </row>
        <row r="7">
          <cell r="A7" t="str">
            <v>A007TXK</v>
          </cell>
          <cell r="B7" t="str">
            <v>Plaque_1</v>
          </cell>
          <cell r="C7" t="str">
            <v>A6</v>
          </cell>
        </row>
        <row r="8">
          <cell r="A8" t="str">
            <v>A007TSV</v>
          </cell>
          <cell r="B8" t="str">
            <v>Plaque_1</v>
          </cell>
          <cell r="C8" t="str">
            <v>A7</v>
          </cell>
        </row>
        <row r="9">
          <cell r="A9" t="str">
            <v>A007UBD</v>
          </cell>
          <cell r="B9" t="str">
            <v>Plaque_1</v>
          </cell>
          <cell r="C9" t="str">
            <v>A8</v>
          </cell>
        </row>
        <row r="10">
          <cell r="A10" t="str">
            <v>A007UB2</v>
          </cell>
          <cell r="B10" t="str">
            <v>Plaque_1</v>
          </cell>
          <cell r="C10" t="str">
            <v>A9</v>
          </cell>
        </row>
        <row r="11">
          <cell r="A11" t="str">
            <v>A007UBY</v>
          </cell>
          <cell r="B11" t="str">
            <v>Plaque_1</v>
          </cell>
          <cell r="C11" t="str">
            <v>A10</v>
          </cell>
        </row>
        <row r="12">
          <cell r="A12" t="str">
            <v>A007U58</v>
          </cell>
          <cell r="B12" t="str">
            <v>Plaque_1</v>
          </cell>
          <cell r="C12" t="str">
            <v>A11</v>
          </cell>
        </row>
        <row r="13">
          <cell r="A13" t="str">
            <v>A007U7T</v>
          </cell>
          <cell r="B13" t="str">
            <v>Plaque_1</v>
          </cell>
          <cell r="C13" t="str">
            <v>A12</v>
          </cell>
        </row>
        <row r="14">
          <cell r="A14" t="str">
            <v>A007TWR</v>
          </cell>
          <cell r="B14" t="str">
            <v>Plaque_1</v>
          </cell>
          <cell r="C14" t="str">
            <v>B1</v>
          </cell>
        </row>
        <row r="15">
          <cell r="A15" t="str">
            <v>A007U5O</v>
          </cell>
          <cell r="B15" t="str">
            <v>Plaque_1</v>
          </cell>
          <cell r="C15" t="str">
            <v>B2</v>
          </cell>
        </row>
        <row r="16">
          <cell r="A16" t="str">
            <v>A007U5W</v>
          </cell>
          <cell r="B16" t="str">
            <v>Plaque_1</v>
          </cell>
          <cell r="C16" t="str">
            <v>B3</v>
          </cell>
        </row>
        <row r="17">
          <cell r="A17" t="str">
            <v>A007U5H</v>
          </cell>
          <cell r="B17" t="str">
            <v>Plaque_1</v>
          </cell>
          <cell r="C17" t="str">
            <v>B4</v>
          </cell>
        </row>
        <row r="18">
          <cell r="A18" t="str">
            <v>A007TXD</v>
          </cell>
          <cell r="B18" t="str">
            <v>Plaque_1</v>
          </cell>
          <cell r="C18" t="str">
            <v>B5</v>
          </cell>
        </row>
        <row r="19">
          <cell r="A19" t="str">
            <v>A007TXL</v>
          </cell>
          <cell r="B19" t="str">
            <v>Plaque_1</v>
          </cell>
          <cell r="C19" t="str">
            <v>B6</v>
          </cell>
        </row>
        <row r="20">
          <cell r="A20" t="str">
            <v>A007TSW</v>
          </cell>
          <cell r="B20" t="str">
            <v>Plaque_1</v>
          </cell>
          <cell r="C20" t="str">
            <v>B7</v>
          </cell>
        </row>
        <row r="21">
          <cell r="A21" t="str">
            <v>A007UBE</v>
          </cell>
          <cell r="B21" t="str">
            <v>Plaque_1</v>
          </cell>
          <cell r="C21" t="str">
            <v>B8</v>
          </cell>
        </row>
        <row r="22">
          <cell r="A22" t="str">
            <v>A007UB3</v>
          </cell>
          <cell r="B22" t="str">
            <v>Plaque_1</v>
          </cell>
          <cell r="C22" t="str">
            <v>B9</v>
          </cell>
        </row>
        <row r="23">
          <cell r="A23" t="str">
            <v>A007UBZ</v>
          </cell>
          <cell r="B23" t="str">
            <v>Plaque_1</v>
          </cell>
          <cell r="C23" t="str">
            <v>B10</v>
          </cell>
        </row>
        <row r="24">
          <cell r="A24" t="str">
            <v>A007U59</v>
          </cell>
          <cell r="B24" t="str">
            <v>Plaque_1</v>
          </cell>
          <cell r="C24" t="str">
            <v>B11</v>
          </cell>
        </row>
        <row r="25">
          <cell r="A25" t="str">
            <v>A007U7U</v>
          </cell>
          <cell r="B25" t="str">
            <v>Plaque_1</v>
          </cell>
          <cell r="C25" t="str">
            <v>B12</v>
          </cell>
        </row>
        <row r="26">
          <cell r="A26" t="str">
            <v>A007TWS</v>
          </cell>
          <cell r="B26" t="str">
            <v>Plaque_1</v>
          </cell>
          <cell r="C26" t="str">
            <v>C1</v>
          </cell>
        </row>
        <row r="27">
          <cell r="A27" t="str">
            <v>A007U5P</v>
          </cell>
          <cell r="B27" t="str">
            <v>Plaque_1</v>
          </cell>
          <cell r="C27" t="str">
            <v>C2</v>
          </cell>
        </row>
        <row r="28">
          <cell r="A28" t="str">
            <v>A007U5X</v>
          </cell>
          <cell r="B28" t="str">
            <v>Plaque_1</v>
          </cell>
          <cell r="C28" t="str">
            <v>C3</v>
          </cell>
        </row>
        <row r="29">
          <cell r="A29" t="str">
            <v>A007U5I</v>
          </cell>
          <cell r="B29" t="str">
            <v>Plaque_1</v>
          </cell>
          <cell r="C29" t="str">
            <v>C4</v>
          </cell>
        </row>
        <row r="30">
          <cell r="A30" t="str">
            <v>A007TXE</v>
          </cell>
          <cell r="B30" t="str">
            <v>Plaque_1</v>
          </cell>
          <cell r="C30" t="str">
            <v>C5</v>
          </cell>
        </row>
        <row r="31">
          <cell r="A31" t="str">
            <v>A007TSP</v>
          </cell>
          <cell r="B31" t="str">
            <v>Plaque_1</v>
          </cell>
          <cell r="C31" t="str">
            <v>C6</v>
          </cell>
        </row>
        <row r="32">
          <cell r="A32" t="str">
            <v>A007UB7</v>
          </cell>
          <cell r="B32" t="str">
            <v>Plaque_1</v>
          </cell>
          <cell r="C32" t="str">
            <v>C7</v>
          </cell>
        </row>
        <row r="33">
          <cell r="A33" t="str">
            <v>A007UAW</v>
          </cell>
          <cell r="B33" t="str">
            <v>Plaque_1</v>
          </cell>
          <cell r="C33" t="str">
            <v>C8</v>
          </cell>
        </row>
        <row r="34">
          <cell r="A34" t="str">
            <v>A007UB4</v>
          </cell>
          <cell r="B34" t="str">
            <v>Plaque_1</v>
          </cell>
          <cell r="C34" t="str">
            <v>C9</v>
          </cell>
        </row>
        <row r="35">
          <cell r="A35" t="str">
            <v>A007UC0</v>
          </cell>
          <cell r="B35" t="str">
            <v>Plaque_1</v>
          </cell>
          <cell r="C35" t="str">
            <v>C10</v>
          </cell>
        </row>
        <row r="36">
          <cell r="A36" t="str">
            <v>A007U5A</v>
          </cell>
          <cell r="B36" t="str">
            <v>Plaque_1</v>
          </cell>
          <cell r="C36" t="str">
            <v>C11</v>
          </cell>
        </row>
        <row r="37">
          <cell r="A37" t="str">
            <v>A007U7V</v>
          </cell>
          <cell r="B37" t="str">
            <v>Plaque_1</v>
          </cell>
          <cell r="C37" t="str">
            <v>C12</v>
          </cell>
        </row>
        <row r="38">
          <cell r="A38" t="str">
            <v>A007TWT</v>
          </cell>
          <cell r="B38" t="str">
            <v>Plaque_1</v>
          </cell>
          <cell r="C38" t="str">
            <v>D1</v>
          </cell>
        </row>
        <row r="39">
          <cell r="A39" t="str">
            <v>A007U5Q</v>
          </cell>
          <cell r="B39" t="str">
            <v>Plaque_1</v>
          </cell>
          <cell r="C39" t="str">
            <v>D2</v>
          </cell>
        </row>
        <row r="40">
          <cell r="A40" t="str">
            <v>A007U5Y</v>
          </cell>
          <cell r="B40" t="str">
            <v>Plaque_1</v>
          </cell>
          <cell r="C40" t="str">
            <v>D3</v>
          </cell>
        </row>
        <row r="41">
          <cell r="A41" t="str">
            <v>A007U5J</v>
          </cell>
          <cell r="B41" t="str">
            <v>Plaque_1</v>
          </cell>
          <cell r="C41" t="str">
            <v>D4</v>
          </cell>
        </row>
        <row r="42">
          <cell r="A42" t="str">
            <v>A007TXF</v>
          </cell>
          <cell r="B42" t="str">
            <v>Plaque_1</v>
          </cell>
          <cell r="C42" t="str">
            <v>D5</v>
          </cell>
        </row>
        <row r="43">
          <cell r="A43" t="str">
            <v>A007TSQ</v>
          </cell>
          <cell r="B43" t="str">
            <v>Plaque_1</v>
          </cell>
          <cell r="C43" t="str">
            <v>D6</v>
          </cell>
        </row>
        <row r="44">
          <cell r="A44" t="str">
            <v>A007UB8</v>
          </cell>
          <cell r="B44" t="str">
            <v>Plaque_1</v>
          </cell>
          <cell r="C44" t="str">
            <v>D7</v>
          </cell>
        </row>
        <row r="45">
          <cell r="A45" t="str">
            <v>A007UAX</v>
          </cell>
          <cell r="B45" t="str">
            <v>Plaque_1</v>
          </cell>
          <cell r="C45" t="str">
            <v>D8</v>
          </cell>
        </row>
        <row r="46">
          <cell r="A46" t="str">
            <v>A007UBT</v>
          </cell>
          <cell r="B46" t="str">
            <v>Plaque_1</v>
          </cell>
          <cell r="C46" t="str">
            <v>D9</v>
          </cell>
        </row>
        <row r="47">
          <cell r="A47" t="str">
            <v>A007UC1</v>
          </cell>
          <cell r="B47" t="str">
            <v>Plaque_1</v>
          </cell>
          <cell r="C47" t="str">
            <v>D10</v>
          </cell>
        </row>
        <row r="48">
          <cell r="A48" t="str">
            <v>A007U5B</v>
          </cell>
          <cell r="B48" t="str">
            <v>Plaque_1</v>
          </cell>
          <cell r="C48" t="str">
            <v>D11</v>
          </cell>
        </row>
        <row r="49">
          <cell r="A49" t="str">
            <v>A007U7W</v>
          </cell>
          <cell r="B49" t="str">
            <v>Plaque_1</v>
          </cell>
          <cell r="C49" t="str">
            <v>D12</v>
          </cell>
        </row>
        <row r="50">
          <cell r="A50" t="str">
            <v>A007TWU</v>
          </cell>
          <cell r="B50" t="str">
            <v>Plaque_1</v>
          </cell>
          <cell r="C50" t="str">
            <v>E1</v>
          </cell>
        </row>
        <row r="51">
          <cell r="A51" t="str">
            <v>A007U5R</v>
          </cell>
          <cell r="B51" t="str">
            <v>Plaque_1</v>
          </cell>
          <cell r="C51" t="str">
            <v>E2</v>
          </cell>
        </row>
        <row r="52">
          <cell r="A52" t="str">
            <v>A007U5Z</v>
          </cell>
          <cell r="B52" t="str">
            <v>Plaque_1</v>
          </cell>
          <cell r="C52" t="str">
            <v>E3</v>
          </cell>
        </row>
        <row r="53">
          <cell r="A53" t="str">
            <v>A007U5K</v>
          </cell>
          <cell r="B53" t="str">
            <v>Plaque_1</v>
          </cell>
          <cell r="C53" t="str">
            <v>E4</v>
          </cell>
        </row>
        <row r="54">
          <cell r="A54" t="str">
            <v>A007TXG</v>
          </cell>
          <cell r="B54" t="str">
            <v>Plaque_1</v>
          </cell>
          <cell r="C54" t="str">
            <v>E5</v>
          </cell>
        </row>
        <row r="55">
          <cell r="A55" t="str">
            <v>A007TSR</v>
          </cell>
          <cell r="B55" t="str">
            <v>Plaque_1</v>
          </cell>
          <cell r="C55" t="str">
            <v>E6</v>
          </cell>
        </row>
        <row r="56">
          <cell r="A56" t="str">
            <v>A007UB9</v>
          </cell>
          <cell r="B56" t="str">
            <v>Plaque_1</v>
          </cell>
          <cell r="C56" t="str">
            <v>E7</v>
          </cell>
        </row>
        <row r="57">
          <cell r="A57" t="str">
            <v>A007UAY</v>
          </cell>
          <cell r="B57" t="str">
            <v>Plaque_1</v>
          </cell>
          <cell r="C57" t="str">
            <v>E8</v>
          </cell>
        </row>
        <row r="58">
          <cell r="A58" t="str">
            <v>A007UBU</v>
          </cell>
          <cell r="B58" t="str">
            <v>Plaque_1</v>
          </cell>
          <cell r="C58" t="str">
            <v>E9</v>
          </cell>
        </row>
        <row r="59">
          <cell r="A59" t="str">
            <v>A007UC2</v>
          </cell>
          <cell r="B59" t="str">
            <v>Plaque_1</v>
          </cell>
          <cell r="C59" t="str">
            <v>E10</v>
          </cell>
        </row>
        <row r="60">
          <cell r="A60" t="str">
            <v>A007U5C</v>
          </cell>
          <cell r="B60" t="str">
            <v>Plaque_1</v>
          </cell>
          <cell r="C60" t="str">
            <v>E11</v>
          </cell>
        </row>
        <row r="61">
          <cell r="A61" t="str">
            <v>A007U7X</v>
          </cell>
          <cell r="B61" t="str">
            <v>Plaque_1</v>
          </cell>
          <cell r="C61" t="str">
            <v>E12</v>
          </cell>
        </row>
        <row r="62">
          <cell r="A62" t="str">
            <v>A007TWV</v>
          </cell>
          <cell r="B62" t="str">
            <v>Plaque_1</v>
          </cell>
          <cell r="C62" t="str">
            <v>F1</v>
          </cell>
        </row>
        <row r="63">
          <cell r="A63" t="str">
            <v>A007U5S</v>
          </cell>
          <cell r="B63" t="str">
            <v>Plaque_1</v>
          </cell>
          <cell r="C63" t="str">
            <v>F2</v>
          </cell>
        </row>
        <row r="64">
          <cell r="A64" t="str">
            <v>A007U60</v>
          </cell>
          <cell r="B64" t="str">
            <v>Plaque_1</v>
          </cell>
          <cell r="C64" t="str">
            <v>F3</v>
          </cell>
        </row>
        <row r="65">
          <cell r="A65" t="str">
            <v>A007U5L</v>
          </cell>
          <cell r="B65" t="str">
            <v>Plaque_1</v>
          </cell>
          <cell r="C65" t="str">
            <v>F4</v>
          </cell>
        </row>
        <row r="66">
          <cell r="A66" t="str">
            <v>A007TXH</v>
          </cell>
          <cell r="B66" t="str">
            <v>Plaque_1</v>
          </cell>
          <cell r="C66" t="str">
            <v>F5</v>
          </cell>
        </row>
        <row r="67">
          <cell r="A67" t="str">
            <v>A007TSS</v>
          </cell>
          <cell r="B67" t="str">
            <v>Plaque_1</v>
          </cell>
          <cell r="C67" t="str">
            <v>F6</v>
          </cell>
        </row>
        <row r="68">
          <cell r="A68" t="str">
            <v>A007UBA</v>
          </cell>
          <cell r="B68" t="str">
            <v>Plaque_1</v>
          </cell>
          <cell r="C68" t="str">
            <v>F7</v>
          </cell>
        </row>
        <row r="69">
          <cell r="A69" t="str">
            <v>A007UAZ</v>
          </cell>
          <cell r="B69" t="str">
            <v>Plaque_1</v>
          </cell>
          <cell r="C69" t="str">
            <v>F8</v>
          </cell>
        </row>
        <row r="70">
          <cell r="A70" t="str">
            <v>A007UBV</v>
          </cell>
          <cell r="B70" t="str">
            <v>Plaque_1</v>
          </cell>
          <cell r="C70" t="str">
            <v>F9</v>
          </cell>
        </row>
        <row r="71">
          <cell r="A71" t="str">
            <v>A007U55</v>
          </cell>
          <cell r="B71" t="str">
            <v>Plaque_1</v>
          </cell>
          <cell r="C71" t="str">
            <v>F10</v>
          </cell>
        </row>
        <row r="72">
          <cell r="A72" t="str">
            <v>A007U5D</v>
          </cell>
          <cell r="B72" t="str">
            <v>Plaque_1</v>
          </cell>
          <cell r="C72" t="str">
            <v>F11</v>
          </cell>
        </row>
        <row r="73">
          <cell r="A73" t="str">
            <v>A007U7Y</v>
          </cell>
          <cell r="B73" t="str">
            <v>Plaque_1</v>
          </cell>
          <cell r="C73" t="str">
            <v>F12</v>
          </cell>
        </row>
        <row r="74">
          <cell r="A74" t="str">
            <v>A007TWW</v>
          </cell>
          <cell r="B74" t="str">
            <v>Plaque_1</v>
          </cell>
          <cell r="C74" t="str">
            <v>G1</v>
          </cell>
        </row>
        <row r="75">
          <cell r="A75" t="str">
            <v>A007U5T</v>
          </cell>
          <cell r="B75" t="str">
            <v>Plaque_1</v>
          </cell>
          <cell r="C75" t="str">
            <v>G2</v>
          </cell>
        </row>
        <row r="76">
          <cell r="A76" t="str">
            <v>A007U5E</v>
          </cell>
          <cell r="B76" t="str">
            <v>Plaque_1</v>
          </cell>
          <cell r="C76" t="str">
            <v>G3</v>
          </cell>
        </row>
        <row r="77">
          <cell r="A77" t="str">
            <v>A007U5M</v>
          </cell>
          <cell r="B77" t="str">
            <v>Plaque_1</v>
          </cell>
          <cell r="C77" t="str">
            <v>G4</v>
          </cell>
        </row>
        <row r="78">
          <cell r="A78" t="str">
            <v>A007TXI</v>
          </cell>
          <cell r="B78" t="str">
            <v>Plaque_1</v>
          </cell>
          <cell r="C78" t="str">
            <v>G5</v>
          </cell>
        </row>
        <row r="79">
          <cell r="A79" t="str">
            <v>A007TST</v>
          </cell>
          <cell r="B79" t="str">
            <v>Plaque_1</v>
          </cell>
          <cell r="C79" t="str">
            <v>G6</v>
          </cell>
        </row>
        <row r="80">
          <cell r="A80" t="str">
            <v>A007UBB</v>
          </cell>
          <cell r="B80" t="str">
            <v>Plaque_1</v>
          </cell>
          <cell r="C80" t="str">
            <v>G7</v>
          </cell>
        </row>
        <row r="81">
          <cell r="A81" t="str">
            <v>A007UB0</v>
          </cell>
          <cell r="B81" t="str">
            <v>Plaque_1</v>
          </cell>
          <cell r="C81" t="str">
            <v>G8</v>
          </cell>
        </row>
        <row r="82">
          <cell r="A82" t="str">
            <v>A007UBW</v>
          </cell>
          <cell r="B82" t="str">
            <v>Plaque_1</v>
          </cell>
          <cell r="C82" t="str">
            <v>G9</v>
          </cell>
        </row>
        <row r="83">
          <cell r="A83" t="str">
            <v>A007U56</v>
          </cell>
          <cell r="B83" t="str">
            <v>Plaque_1</v>
          </cell>
          <cell r="C83" t="str">
            <v>G10</v>
          </cell>
        </row>
        <row r="84">
          <cell r="A84" t="str">
            <v>A007U7R</v>
          </cell>
          <cell r="B84" t="str">
            <v>Plaque_1</v>
          </cell>
          <cell r="C84" t="str">
            <v>G11</v>
          </cell>
        </row>
        <row r="85">
          <cell r="A85" t="str">
            <v>A007U7Z</v>
          </cell>
          <cell r="B85" t="str">
            <v>Plaque_1</v>
          </cell>
          <cell r="C85" t="str">
            <v>G12</v>
          </cell>
        </row>
        <row r="86">
          <cell r="A86" t="str">
            <v>A007TWX</v>
          </cell>
          <cell r="B86" t="str">
            <v>Plaque_1</v>
          </cell>
          <cell r="C86" t="str">
            <v>H1</v>
          </cell>
        </row>
        <row r="87">
          <cell r="A87" t="str">
            <v>A007U5U</v>
          </cell>
          <cell r="B87" t="str">
            <v>Plaque_1</v>
          </cell>
          <cell r="C87" t="str">
            <v>H2</v>
          </cell>
        </row>
        <row r="88">
          <cell r="A88" t="str">
            <v>A007U5F</v>
          </cell>
          <cell r="B88" t="str">
            <v>Plaque_1</v>
          </cell>
          <cell r="C88" t="str">
            <v>H3</v>
          </cell>
        </row>
        <row r="89">
          <cell r="A89" t="str">
            <v>A007U5N</v>
          </cell>
          <cell r="B89" t="str">
            <v>Plaque_1</v>
          </cell>
          <cell r="C89" t="str">
            <v>H4</v>
          </cell>
        </row>
        <row r="90">
          <cell r="A90" t="str">
            <v>A007TXJ</v>
          </cell>
          <cell r="B90" t="str">
            <v>Plaque_1</v>
          </cell>
          <cell r="C90" t="str">
            <v>H5</v>
          </cell>
        </row>
        <row r="91">
          <cell r="A91" t="str">
            <v>A007TSU</v>
          </cell>
          <cell r="B91" t="str">
            <v>Plaque_1</v>
          </cell>
          <cell r="C91" t="str">
            <v>H6</v>
          </cell>
        </row>
        <row r="92">
          <cell r="A92" t="str">
            <v>A007UBC</v>
          </cell>
          <cell r="B92" t="str">
            <v>Plaque_1</v>
          </cell>
          <cell r="C92" t="str">
            <v>H7</v>
          </cell>
        </row>
        <row r="93">
          <cell r="A93" t="str">
            <v>A007UB1</v>
          </cell>
          <cell r="B93" t="str">
            <v>Plaque_1</v>
          </cell>
          <cell r="C93" t="str">
            <v>H8</v>
          </cell>
        </row>
        <row r="94">
          <cell r="A94" t="str">
            <v>A007UBX</v>
          </cell>
          <cell r="B94" t="str">
            <v>Plaque_1</v>
          </cell>
          <cell r="C94" t="str">
            <v>H9</v>
          </cell>
        </row>
        <row r="95">
          <cell r="A95" t="str">
            <v>A007U57</v>
          </cell>
          <cell r="B95" t="str">
            <v>Plaque_1</v>
          </cell>
          <cell r="C95" t="str">
            <v>H10</v>
          </cell>
        </row>
        <row r="96">
          <cell r="A96" t="str">
            <v>A007U7S</v>
          </cell>
          <cell r="B96" t="str">
            <v>Plaque_1</v>
          </cell>
          <cell r="C96" t="str">
            <v>H11</v>
          </cell>
        </row>
        <row r="97">
          <cell r="A97" t="str">
            <v>A007U80</v>
          </cell>
          <cell r="B97" t="str">
            <v>Plaque_1</v>
          </cell>
          <cell r="C97" t="str">
            <v>H12</v>
          </cell>
        </row>
        <row r="98">
          <cell r="A98" t="str">
            <v>A007TY9</v>
          </cell>
          <cell r="B98" t="str">
            <v>Plaque_2</v>
          </cell>
          <cell r="C98" t="str">
            <v>A1</v>
          </cell>
        </row>
        <row r="99">
          <cell r="A99" t="str">
            <v>A007TYH</v>
          </cell>
          <cell r="B99" t="str">
            <v>Plaque_2</v>
          </cell>
          <cell r="C99" t="str">
            <v>A2</v>
          </cell>
        </row>
        <row r="100">
          <cell r="A100" t="str">
            <v>A007U40</v>
          </cell>
          <cell r="B100" t="str">
            <v>Plaque_2</v>
          </cell>
          <cell r="C100" t="str">
            <v>A3</v>
          </cell>
        </row>
        <row r="101">
          <cell r="A101" t="str">
            <v>A007U48</v>
          </cell>
          <cell r="B101" t="str">
            <v>Plaque_2</v>
          </cell>
          <cell r="C101" t="str">
            <v>A4</v>
          </cell>
        </row>
        <row r="102">
          <cell r="A102" t="str">
            <v>A007TV7</v>
          </cell>
          <cell r="B102" t="str">
            <v>Plaque_2</v>
          </cell>
          <cell r="C102" t="str">
            <v>A5</v>
          </cell>
        </row>
        <row r="103">
          <cell r="A103" t="str">
            <v>A000VD8</v>
          </cell>
          <cell r="B103" t="str">
            <v>Plaque_2</v>
          </cell>
          <cell r="C103" t="str">
            <v>A6</v>
          </cell>
        </row>
        <row r="104">
          <cell r="A104" t="str">
            <v>A007UA4</v>
          </cell>
          <cell r="B104" t="str">
            <v>Plaque_2</v>
          </cell>
          <cell r="C104" t="str">
            <v>A7</v>
          </cell>
        </row>
        <row r="105">
          <cell r="A105" t="str">
            <v>A007UAC</v>
          </cell>
          <cell r="B105" t="str">
            <v>Plaque_2</v>
          </cell>
          <cell r="C105" t="str">
            <v>A8</v>
          </cell>
        </row>
        <row r="106">
          <cell r="A106" t="str">
            <v>A000VEA</v>
          </cell>
          <cell r="B106" t="str">
            <v>Plaque_2</v>
          </cell>
          <cell r="C106" t="str">
            <v>A9</v>
          </cell>
        </row>
        <row r="107">
          <cell r="A107" t="str">
            <v>A007TTZ</v>
          </cell>
          <cell r="B107" t="str">
            <v>Plaque_2</v>
          </cell>
          <cell r="C107" t="str">
            <v>A10</v>
          </cell>
        </row>
        <row r="108">
          <cell r="A108" t="str">
            <v>A007TVJ</v>
          </cell>
          <cell r="B108" t="str">
            <v>Plaque_2</v>
          </cell>
          <cell r="C108" t="str">
            <v>A11</v>
          </cell>
        </row>
        <row r="109">
          <cell r="A109" t="str">
            <v>A007TVR</v>
          </cell>
          <cell r="B109" t="str">
            <v>Plaque_2</v>
          </cell>
          <cell r="C109" t="str">
            <v>A12</v>
          </cell>
        </row>
        <row r="110">
          <cell r="A110" t="str">
            <v>A007TYA</v>
          </cell>
          <cell r="B110" t="str">
            <v>Plaque_2</v>
          </cell>
          <cell r="C110" t="str">
            <v>B1</v>
          </cell>
        </row>
        <row r="111">
          <cell r="A111" t="str">
            <v>A007UB5</v>
          </cell>
          <cell r="B111" t="str">
            <v>Plaque_2</v>
          </cell>
          <cell r="C111" t="str">
            <v>B2</v>
          </cell>
        </row>
        <row r="112">
          <cell r="A112" t="str">
            <v>A007U41</v>
          </cell>
          <cell r="B112" t="str">
            <v>Plaque_2</v>
          </cell>
          <cell r="C112" t="str">
            <v>B3</v>
          </cell>
        </row>
        <row r="113">
          <cell r="A113" t="str">
            <v>A007U49</v>
          </cell>
          <cell r="B113" t="str">
            <v>Plaque_2</v>
          </cell>
          <cell r="C113" t="str">
            <v>B4</v>
          </cell>
        </row>
        <row r="114">
          <cell r="A114" t="str">
            <v>A007TV8</v>
          </cell>
          <cell r="B114" t="str">
            <v>Plaque_2</v>
          </cell>
          <cell r="C114" t="str">
            <v>B5</v>
          </cell>
        </row>
        <row r="115">
          <cell r="A115" t="str">
            <v>A000VD9</v>
          </cell>
          <cell r="B115" t="str">
            <v>Plaque_2</v>
          </cell>
          <cell r="C115" t="str">
            <v>B6</v>
          </cell>
        </row>
        <row r="116">
          <cell r="A116" t="str">
            <v>A007UA5</v>
          </cell>
          <cell r="B116" t="str">
            <v>Plaque_2</v>
          </cell>
          <cell r="C116" t="str">
            <v>B7</v>
          </cell>
        </row>
        <row r="117">
          <cell r="A117" t="str">
            <v>A007UAD</v>
          </cell>
          <cell r="B117" t="str">
            <v>Plaque_2</v>
          </cell>
          <cell r="C117" t="str">
            <v>B8</v>
          </cell>
        </row>
        <row r="118">
          <cell r="A118" t="str">
            <v>A007TTS</v>
          </cell>
          <cell r="B118" t="str">
            <v>Plaque_2</v>
          </cell>
          <cell r="C118" t="str">
            <v>B9</v>
          </cell>
        </row>
        <row r="119">
          <cell r="A119" t="str">
            <v>A007TU0</v>
          </cell>
          <cell r="B119" t="str">
            <v>Plaque_2</v>
          </cell>
          <cell r="C119" t="str">
            <v>B10</v>
          </cell>
        </row>
        <row r="120">
          <cell r="A120" t="str">
            <v>A007TVK</v>
          </cell>
          <cell r="B120" t="str">
            <v>Plaque_2</v>
          </cell>
          <cell r="C120" t="str">
            <v>B11</v>
          </cell>
        </row>
        <row r="121">
          <cell r="A121" t="str">
            <v>A007TVS</v>
          </cell>
          <cell r="B121" t="str">
            <v>Plaque_2</v>
          </cell>
          <cell r="C121" t="str">
            <v>B12</v>
          </cell>
        </row>
        <row r="122">
          <cell r="A122" t="str">
            <v>A007TYB</v>
          </cell>
          <cell r="B122" t="str">
            <v>Plaque_2</v>
          </cell>
          <cell r="C122" t="str">
            <v>C1</v>
          </cell>
        </row>
        <row r="123">
          <cell r="A123" t="str">
            <v>A007UB6</v>
          </cell>
          <cell r="B123" t="str">
            <v>Plaque_2</v>
          </cell>
          <cell r="C123" t="str">
            <v>C2</v>
          </cell>
        </row>
        <row r="124">
          <cell r="A124" t="str">
            <v>A007U42</v>
          </cell>
          <cell r="B124" t="str">
            <v>Plaque_2</v>
          </cell>
          <cell r="C124" t="str">
            <v>C3</v>
          </cell>
        </row>
        <row r="125">
          <cell r="A125" t="str">
            <v>A007U4A</v>
          </cell>
          <cell r="B125" t="str">
            <v>Plaque_2</v>
          </cell>
          <cell r="C125" t="str">
            <v>C4</v>
          </cell>
        </row>
        <row r="126">
          <cell r="A126" t="str">
            <v>A007TV9</v>
          </cell>
          <cell r="B126" t="str">
            <v>Plaque_2</v>
          </cell>
          <cell r="C126" t="str">
            <v>C5</v>
          </cell>
        </row>
        <row r="127">
          <cell r="A127" t="str">
            <v>A000VDA</v>
          </cell>
          <cell r="B127" t="str">
            <v>Plaque_2</v>
          </cell>
          <cell r="C127" t="str">
            <v>C6</v>
          </cell>
        </row>
        <row r="128">
          <cell r="A128" t="str">
            <v>A007UA6</v>
          </cell>
          <cell r="B128" t="str">
            <v>Plaque_2</v>
          </cell>
          <cell r="C128" t="str">
            <v>C7</v>
          </cell>
        </row>
        <row r="129">
          <cell r="A129" t="str">
            <v>A007UAE</v>
          </cell>
          <cell r="B129" t="str">
            <v>Plaque_2</v>
          </cell>
          <cell r="C129" t="str">
            <v>C8</v>
          </cell>
        </row>
        <row r="130">
          <cell r="A130" t="str">
            <v>A007TTT</v>
          </cell>
          <cell r="B130" t="str">
            <v>Plaque_2</v>
          </cell>
          <cell r="C130" t="str">
            <v>C9</v>
          </cell>
        </row>
        <row r="131">
          <cell r="A131" t="str">
            <v>A007TU1</v>
          </cell>
          <cell r="B131" t="str">
            <v>Plaque_2</v>
          </cell>
          <cell r="C131" t="str">
            <v>C10</v>
          </cell>
        </row>
        <row r="132">
          <cell r="A132" t="str">
            <v>A007TVL</v>
          </cell>
          <cell r="B132" t="str">
            <v>Plaque_2</v>
          </cell>
          <cell r="C132" t="str">
            <v>C11</v>
          </cell>
        </row>
        <row r="133">
          <cell r="A133" t="str">
            <v>A007TVT</v>
          </cell>
          <cell r="B133" t="str">
            <v>Plaque_2</v>
          </cell>
          <cell r="C133" t="str">
            <v>C12</v>
          </cell>
        </row>
        <row r="134">
          <cell r="A134" t="str">
            <v>A007TYC</v>
          </cell>
          <cell r="B134" t="str">
            <v>Plaque_2</v>
          </cell>
          <cell r="C134" t="str">
            <v>D1</v>
          </cell>
        </row>
        <row r="135">
          <cell r="A135" t="str">
            <v>A007TYI</v>
          </cell>
          <cell r="B135" t="str">
            <v>Plaque_2</v>
          </cell>
          <cell r="C135" t="str">
            <v>D2</v>
          </cell>
        </row>
        <row r="136">
          <cell r="A136" t="str">
            <v>A007U43</v>
          </cell>
          <cell r="B136" t="str">
            <v>Plaque_2</v>
          </cell>
          <cell r="C136" t="str">
            <v>D3</v>
          </cell>
        </row>
        <row r="137">
          <cell r="A137" t="str">
            <v>A007U4B</v>
          </cell>
          <cell r="B137" t="str">
            <v>Plaque_2</v>
          </cell>
          <cell r="C137" t="str">
            <v>D4</v>
          </cell>
        </row>
        <row r="138">
          <cell r="A138" t="str">
            <v>A007TVA</v>
          </cell>
          <cell r="B138" t="str">
            <v>Plaque_2</v>
          </cell>
          <cell r="C138" t="str">
            <v>D5</v>
          </cell>
        </row>
        <row r="139">
          <cell r="A139" t="str">
            <v>A000VDB</v>
          </cell>
          <cell r="B139" t="str">
            <v>Plaque_2</v>
          </cell>
          <cell r="C139" t="str">
            <v>D6</v>
          </cell>
        </row>
        <row r="140">
          <cell r="A140" t="str">
            <v>A007UA7</v>
          </cell>
          <cell r="B140" t="str">
            <v>Plaque_2</v>
          </cell>
          <cell r="C140" t="str">
            <v>D7</v>
          </cell>
        </row>
        <row r="141">
          <cell r="A141" t="str">
            <v>A000VDO</v>
          </cell>
          <cell r="B141" t="str">
            <v>Plaque_2</v>
          </cell>
          <cell r="C141" t="str">
            <v>D8</v>
          </cell>
        </row>
        <row r="142">
          <cell r="A142" t="str">
            <v>A007TTU</v>
          </cell>
          <cell r="B142" t="str">
            <v>Plaque_2</v>
          </cell>
          <cell r="C142" t="str">
            <v>D9</v>
          </cell>
        </row>
        <row r="143">
          <cell r="A143" t="str">
            <v>A007TU2</v>
          </cell>
          <cell r="B143" t="str">
            <v>Plaque_2</v>
          </cell>
          <cell r="C143" t="str">
            <v>D10</v>
          </cell>
        </row>
        <row r="144">
          <cell r="A144" t="str">
            <v>A007TVM</v>
          </cell>
          <cell r="B144" t="str">
            <v>Plaque_2</v>
          </cell>
          <cell r="C144" t="str">
            <v>D11</v>
          </cell>
        </row>
        <row r="145">
          <cell r="A145" t="str">
            <v>A007TVU</v>
          </cell>
          <cell r="B145" t="str">
            <v>Plaque_2</v>
          </cell>
          <cell r="C145" t="str">
            <v>D12</v>
          </cell>
        </row>
        <row r="146">
          <cell r="A146" t="str">
            <v>A007TYD</v>
          </cell>
          <cell r="B146" t="str">
            <v>Plaque_2</v>
          </cell>
          <cell r="C146" t="str">
            <v>E1</v>
          </cell>
        </row>
        <row r="147">
          <cell r="A147" t="str">
            <v>A007TYJ</v>
          </cell>
          <cell r="B147" t="str">
            <v>Plaque_2</v>
          </cell>
          <cell r="C147" t="str">
            <v>E2</v>
          </cell>
        </row>
        <row r="148">
          <cell r="A148" t="str">
            <v>A007U44</v>
          </cell>
          <cell r="B148" t="str">
            <v>Plaque_2</v>
          </cell>
          <cell r="C148" t="str">
            <v>E3</v>
          </cell>
        </row>
        <row r="149">
          <cell r="A149" t="str">
            <v>A007U4C</v>
          </cell>
          <cell r="B149" t="str">
            <v>Plaque_2</v>
          </cell>
          <cell r="C149" t="str">
            <v>E4</v>
          </cell>
        </row>
        <row r="150">
          <cell r="A150" t="str">
            <v>A007TVB</v>
          </cell>
          <cell r="B150" t="str">
            <v>Plaque_2</v>
          </cell>
          <cell r="C150" t="str">
            <v>E5</v>
          </cell>
        </row>
        <row r="151">
          <cell r="A151" t="str">
            <v>A007TVG</v>
          </cell>
          <cell r="B151" t="str">
            <v>Plaque_2</v>
          </cell>
          <cell r="C151" t="str">
            <v>E6</v>
          </cell>
        </row>
        <row r="152">
          <cell r="A152" t="str">
            <v>A007UA8</v>
          </cell>
          <cell r="B152" t="str">
            <v>Plaque_2</v>
          </cell>
          <cell r="C152" t="str">
            <v>E7</v>
          </cell>
        </row>
        <row r="153">
          <cell r="A153" t="str">
            <v>A000VDP</v>
          </cell>
          <cell r="B153" t="str">
            <v>Plaque_2</v>
          </cell>
          <cell r="C153" t="str">
            <v>E8</v>
          </cell>
        </row>
        <row r="154">
          <cell r="A154" t="str">
            <v>A007TTV</v>
          </cell>
          <cell r="B154" t="str">
            <v>Plaque_2</v>
          </cell>
          <cell r="C154" t="str">
            <v>E9</v>
          </cell>
        </row>
        <row r="155">
          <cell r="A155" t="str">
            <v>A007TU3</v>
          </cell>
          <cell r="B155" t="str">
            <v>Plaque_2</v>
          </cell>
          <cell r="C155" t="str">
            <v>E10</v>
          </cell>
        </row>
        <row r="156">
          <cell r="A156" t="str">
            <v>A007TVN</v>
          </cell>
          <cell r="B156" t="str">
            <v>Plaque_2</v>
          </cell>
          <cell r="C156" t="str">
            <v>E11</v>
          </cell>
        </row>
        <row r="157">
          <cell r="A157" t="str">
            <v>A007TVV</v>
          </cell>
          <cell r="B157" t="str">
            <v>Plaque_2</v>
          </cell>
          <cell r="C157" t="str">
            <v>E12</v>
          </cell>
        </row>
        <row r="158">
          <cell r="A158" t="str">
            <v>A007TYE</v>
          </cell>
          <cell r="B158" t="str">
            <v>Plaque_2</v>
          </cell>
          <cell r="C158" t="str">
            <v>F1</v>
          </cell>
        </row>
        <row r="159">
          <cell r="A159" t="str">
            <v>A007U3X</v>
          </cell>
          <cell r="B159" t="str">
            <v>Plaque_2</v>
          </cell>
          <cell r="C159" t="str">
            <v>F2</v>
          </cell>
        </row>
        <row r="160">
          <cell r="A160" t="str">
            <v>A007U45</v>
          </cell>
          <cell r="B160" t="str">
            <v>Plaque_2</v>
          </cell>
          <cell r="C160" t="str">
            <v>F3</v>
          </cell>
        </row>
        <row r="161">
          <cell r="A161" t="str">
            <v>A007U4D</v>
          </cell>
          <cell r="B161" t="str">
            <v>Plaque_2</v>
          </cell>
          <cell r="C161" t="str">
            <v>F4</v>
          </cell>
        </row>
        <row r="162">
          <cell r="A162" t="str">
            <v>A007TVD</v>
          </cell>
          <cell r="B162" t="str">
            <v>Plaque_2</v>
          </cell>
          <cell r="C162" t="str">
            <v>F5</v>
          </cell>
        </row>
        <row r="163">
          <cell r="A163" t="str">
            <v>A000VDM</v>
          </cell>
          <cell r="B163" t="str">
            <v>Plaque_2</v>
          </cell>
          <cell r="C163" t="str">
            <v>F6</v>
          </cell>
        </row>
        <row r="164">
          <cell r="A164" t="str">
            <v>A007UA9</v>
          </cell>
          <cell r="B164" t="str">
            <v>Plaque_2</v>
          </cell>
          <cell r="C164" t="str">
            <v>F7</v>
          </cell>
        </row>
        <row r="165">
          <cell r="A165" t="str">
            <v>A007UAF</v>
          </cell>
          <cell r="B165" t="str">
            <v>Plaque_2</v>
          </cell>
          <cell r="C165" t="str">
            <v>F8</v>
          </cell>
        </row>
        <row r="166">
          <cell r="A166" t="str">
            <v>A007TTW</v>
          </cell>
          <cell r="B166" t="str">
            <v>Plaque_2</v>
          </cell>
          <cell r="C166" t="str">
            <v>F9</v>
          </cell>
        </row>
        <row r="167">
          <cell r="A167" t="str">
            <v>A007TU4</v>
          </cell>
          <cell r="B167" t="str">
            <v>Plaque_2</v>
          </cell>
          <cell r="C167" t="str">
            <v>F10</v>
          </cell>
        </row>
        <row r="168">
          <cell r="A168" t="str">
            <v>A007TVO</v>
          </cell>
          <cell r="B168" t="str">
            <v>Plaque_2</v>
          </cell>
          <cell r="C168" t="str">
            <v>F11</v>
          </cell>
        </row>
        <row r="169">
          <cell r="A169" t="str">
            <v>A007TVW</v>
          </cell>
          <cell r="B169" t="str">
            <v>Plaque_2</v>
          </cell>
          <cell r="C169" t="str">
            <v>F12</v>
          </cell>
        </row>
        <row r="170">
          <cell r="A170" t="str">
            <v>A007TYF</v>
          </cell>
          <cell r="B170" t="str">
            <v>Plaque_2</v>
          </cell>
          <cell r="C170" t="str">
            <v>G1</v>
          </cell>
        </row>
        <row r="171">
          <cell r="A171" t="str">
            <v>A007U3Y</v>
          </cell>
          <cell r="B171" t="str">
            <v>Plaque_2</v>
          </cell>
          <cell r="C171" t="str">
            <v>G2</v>
          </cell>
        </row>
        <row r="172">
          <cell r="A172" t="str">
            <v>A007U46</v>
          </cell>
          <cell r="B172" t="str">
            <v>Plaque_2</v>
          </cell>
          <cell r="C172" t="str">
            <v>G3</v>
          </cell>
        </row>
        <row r="173">
          <cell r="A173" t="str">
            <v>A002CEC</v>
          </cell>
          <cell r="B173" t="str">
            <v>Plaque_2</v>
          </cell>
          <cell r="C173" t="str">
            <v>G4</v>
          </cell>
        </row>
        <row r="174">
          <cell r="A174" t="str">
            <v>A007TVE</v>
          </cell>
          <cell r="B174" t="str">
            <v>Plaque_2</v>
          </cell>
          <cell r="C174" t="str">
            <v>G5</v>
          </cell>
        </row>
        <row r="175">
          <cell r="A175" t="str">
            <v>A000VDN</v>
          </cell>
          <cell r="B175" t="str">
            <v>Plaque_2</v>
          </cell>
          <cell r="C175" t="str">
            <v>G6</v>
          </cell>
        </row>
        <row r="176">
          <cell r="A176" t="str">
            <v>A007UAA</v>
          </cell>
          <cell r="B176" t="str">
            <v>Plaque_2</v>
          </cell>
          <cell r="C176" t="str">
            <v>G7</v>
          </cell>
        </row>
        <row r="177">
          <cell r="A177" t="str">
            <v>A007UAG</v>
          </cell>
          <cell r="B177" t="str">
            <v>Plaque_2</v>
          </cell>
          <cell r="C177" t="str">
            <v>G8</v>
          </cell>
        </row>
        <row r="178">
          <cell r="A178" t="str">
            <v>A007TTX</v>
          </cell>
          <cell r="B178" t="str">
            <v>Plaque_2</v>
          </cell>
          <cell r="C178" t="str">
            <v>G9</v>
          </cell>
        </row>
        <row r="179">
          <cell r="A179" t="str">
            <v>A007TVH</v>
          </cell>
          <cell r="B179" t="str">
            <v>Plaque_2</v>
          </cell>
          <cell r="C179" t="str">
            <v>G10</v>
          </cell>
        </row>
        <row r="180">
          <cell r="A180" t="str">
            <v>A007TVP</v>
          </cell>
          <cell r="B180" t="str">
            <v>Plaque_2</v>
          </cell>
          <cell r="C180" t="str">
            <v>G11</v>
          </cell>
        </row>
        <row r="181">
          <cell r="A181" t="str">
            <v>A007TVX</v>
          </cell>
          <cell r="B181" t="str">
            <v>Plaque_2</v>
          </cell>
          <cell r="C181" t="str">
            <v>G12</v>
          </cell>
        </row>
        <row r="182">
          <cell r="A182" t="str">
            <v>A007TYG</v>
          </cell>
          <cell r="B182" t="str">
            <v>Plaque_2</v>
          </cell>
          <cell r="C182" t="str">
            <v>H1</v>
          </cell>
        </row>
        <row r="183">
          <cell r="A183" t="str">
            <v>A007U3Z</v>
          </cell>
          <cell r="B183" t="str">
            <v>Plaque_2</v>
          </cell>
          <cell r="C183" t="str">
            <v>H2</v>
          </cell>
        </row>
        <row r="184">
          <cell r="A184" t="str">
            <v>A007U47</v>
          </cell>
          <cell r="B184" t="str">
            <v>Plaque_2</v>
          </cell>
          <cell r="C184" t="str">
            <v>H3</v>
          </cell>
        </row>
        <row r="185">
          <cell r="A185" t="str">
            <v>A000VD7</v>
          </cell>
          <cell r="B185" t="str">
            <v>Plaque_2</v>
          </cell>
          <cell r="C185" t="str">
            <v>H4</v>
          </cell>
        </row>
        <row r="186">
          <cell r="A186" t="str">
            <v>A007TVF</v>
          </cell>
          <cell r="B186" t="str">
            <v>Plaque_2</v>
          </cell>
          <cell r="C186" t="str">
            <v>H5</v>
          </cell>
        </row>
        <row r="187">
          <cell r="A187" t="str">
            <v>A007UA3</v>
          </cell>
          <cell r="B187" t="str">
            <v>Plaque_2</v>
          </cell>
          <cell r="C187" t="str">
            <v>H6</v>
          </cell>
        </row>
        <row r="188">
          <cell r="A188" t="str">
            <v>A007UAB</v>
          </cell>
          <cell r="B188" t="str">
            <v>Plaque_2</v>
          </cell>
          <cell r="C188" t="str">
            <v>H7</v>
          </cell>
        </row>
        <row r="189">
          <cell r="A189" t="str">
            <v>A007TTR</v>
          </cell>
          <cell r="B189" t="str">
            <v>Plaque_2</v>
          </cell>
          <cell r="C189" t="str">
            <v>H8</v>
          </cell>
        </row>
        <row r="190">
          <cell r="A190" t="str">
            <v>A007TTY</v>
          </cell>
          <cell r="B190" t="str">
            <v>Plaque_2</v>
          </cell>
          <cell r="C190" t="str">
            <v>H9</v>
          </cell>
        </row>
        <row r="191">
          <cell r="A191" t="str">
            <v>A007TVI</v>
          </cell>
          <cell r="B191" t="str">
            <v>Plaque_2</v>
          </cell>
          <cell r="C191" t="str">
            <v>H10</v>
          </cell>
        </row>
        <row r="192">
          <cell r="A192" t="str">
            <v>A007TVQ</v>
          </cell>
          <cell r="B192" t="str">
            <v>Plaque_2</v>
          </cell>
          <cell r="C192" t="str">
            <v>H11</v>
          </cell>
        </row>
        <row r="193">
          <cell r="A193" t="str">
            <v>A007TVY</v>
          </cell>
          <cell r="B193" t="str">
            <v>Plaque_2</v>
          </cell>
          <cell r="C193" t="str">
            <v>H12</v>
          </cell>
        </row>
        <row r="194">
          <cell r="A194" t="str">
            <v>A007TYR</v>
          </cell>
          <cell r="B194" t="str">
            <v>Plaque_3</v>
          </cell>
          <cell r="C194" t="str">
            <v>A1</v>
          </cell>
        </row>
        <row r="195">
          <cell r="A195" t="str">
            <v>A007TYZ</v>
          </cell>
          <cell r="B195" t="str">
            <v>Plaque_3</v>
          </cell>
          <cell r="C195" t="str">
            <v>A2</v>
          </cell>
        </row>
        <row r="196">
          <cell r="A196" t="str">
            <v>A007U4V</v>
          </cell>
          <cell r="B196" t="str">
            <v>Plaque_3</v>
          </cell>
          <cell r="C196" t="str">
            <v>A3</v>
          </cell>
        </row>
        <row r="197">
          <cell r="A197" t="str">
            <v>A007U53</v>
          </cell>
          <cell r="B197" t="str">
            <v>Plaque_3</v>
          </cell>
          <cell r="C197" t="str">
            <v>A4</v>
          </cell>
        </row>
        <row r="198">
          <cell r="A198" t="str">
            <v>A007U1K</v>
          </cell>
          <cell r="B198" t="str">
            <v>Plaque_3</v>
          </cell>
          <cell r="C198" t="str">
            <v>A5</v>
          </cell>
        </row>
        <row r="199">
          <cell r="A199" t="str">
            <v>A007U27</v>
          </cell>
          <cell r="B199" t="str">
            <v>Plaque_3</v>
          </cell>
          <cell r="C199" t="str">
            <v>A6</v>
          </cell>
        </row>
        <row r="200">
          <cell r="A200" t="str">
            <v>A007U2F</v>
          </cell>
          <cell r="B200" t="str">
            <v>Plaque_3</v>
          </cell>
          <cell r="C200" t="str">
            <v>A7</v>
          </cell>
        </row>
        <row r="201">
          <cell r="A201" t="str">
            <v>A007TY0</v>
          </cell>
          <cell r="B201" t="str">
            <v>Plaque_3</v>
          </cell>
          <cell r="C201" t="str">
            <v>A8</v>
          </cell>
        </row>
        <row r="202">
          <cell r="A202" t="str">
            <v>A000VDD</v>
          </cell>
          <cell r="B202" t="str">
            <v>Plaque_3</v>
          </cell>
          <cell r="C202" t="str">
            <v>A9</v>
          </cell>
        </row>
        <row r="203">
          <cell r="A203" t="str">
            <v>A007U32</v>
          </cell>
          <cell r="B203" t="str">
            <v>Plaque_3</v>
          </cell>
          <cell r="C203" t="str">
            <v>A10</v>
          </cell>
        </row>
        <row r="204">
          <cell r="A204" t="str">
            <v>A007U3A</v>
          </cell>
          <cell r="B204" t="str">
            <v>Plaque_3</v>
          </cell>
          <cell r="C204" t="str">
            <v>A11</v>
          </cell>
        </row>
        <row r="205">
          <cell r="A205" t="str">
            <v>A007TUZ</v>
          </cell>
          <cell r="B205" t="str">
            <v>Plaque_3</v>
          </cell>
          <cell r="C205" t="str">
            <v>A12</v>
          </cell>
        </row>
        <row r="206">
          <cell r="A206" t="str">
            <v>A007TYS</v>
          </cell>
          <cell r="B206" t="str">
            <v>Plaque_3</v>
          </cell>
          <cell r="C206" t="str">
            <v>B1</v>
          </cell>
        </row>
        <row r="207">
          <cell r="A207" t="str">
            <v>A007TZ0</v>
          </cell>
          <cell r="B207" t="str">
            <v>Plaque_3</v>
          </cell>
          <cell r="C207" t="str">
            <v>B2</v>
          </cell>
        </row>
        <row r="208">
          <cell r="A208" t="str">
            <v>A007U4W</v>
          </cell>
          <cell r="B208" t="str">
            <v>Plaque_3</v>
          </cell>
          <cell r="C208" t="str">
            <v>B3</v>
          </cell>
        </row>
        <row r="209">
          <cell r="A209" t="str">
            <v>A007U54</v>
          </cell>
          <cell r="B209" t="str">
            <v>Plaque_3</v>
          </cell>
          <cell r="C209" t="str">
            <v>B4</v>
          </cell>
        </row>
        <row r="210">
          <cell r="A210" t="str">
            <v>A007U1L</v>
          </cell>
          <cell r="B210" t="str">
            <v>Plaque_3</v>
          </cell>
          <cell r="C210" t="str">
            <v>B5</v>
          </cell>
        </row>
        <row r="211">
          <cell r="A211" t="str">
            <v>A007U28</v>
          </cell>
          <cell r="B211" t="str">
            <v>Plaque_3</v>
          </cell>
          <cell r="C211" t="str">
            <v>B6</v>
          </cell>
        </row>
        <row r="212">
          <cell r="A212" t="str">
            <v>A007U2G</v>
          </cell>
          <cell r="B212" t="str">
            <v>Plaque_3</v>
          </cell>
          <cell r="C212" t="str">
            <v>B7</v>
          </cell>
        </row>
        <row r="213">
          <cell r="A213" t="str">
            <v>A007TY1</v>
          </cell>
          <cell r="B213" t="str">
            <v>Plaque_3</v>
          </cell>
          <cell r="C213" t="str">
            <v>B8</v>
          </cell>
        </row>
        <row r="214">
          <cell r="A214" t="str">
            <v>A007TY7</v>
          </cell>
          <cell r="B214" t="str">
            <v>Plaque_3</v>
          </cell>
          <cell r="C214" t="str">
            <v>B9</v>
          </cell>
        </row>
        <row r="215">
          <cell r="A215" t="str">
            <v>A007U33</v>
          </cell>
          <cell r="B215" t="str">
            <v>Plaque_3</v>
          </cell>
          <cell r="C215" t="str">
            <v>B10</v>
          </cell>
        </row>
        <row r="216">
          <cell r="A216" t="str">
            <v>A007U3B</v>
          </cell>
          <cell r="B216" t="str">
            <v>Plaque_3</v>
          </cell>
          <cell r="C216" t="str">
            <v>B11</v>
          </cell>
        </row>
        <row r="217">
          <cell r="A217" t="str">
            <v>A007TV0</v>
          </cell>
          <cell r="B217" t="str">
            <v>Plaque_3</v>
          </cell>
          <cell r="C217" t="str">
            <v>B12</v>
          </cell>
        </row>
        <row r="218">
          <cell r="A218" t="str">
            <v>A007TYT</v>
          </cell>
          <cell r="B218" t="str">
            <v>Plaque_3</v>
          </cell>
          <cell r="C218" t="str">
            <v>C1</v>
          </cell>
        </row>
        <row r="219">
          <cell r="A219" t="str">
            <v>A007TZ1</v>
          </cell>
          <cell r="B219" t="str">
            <v>Plaque_3</v>
          </cell>
          <cell r="C219" t="str">
            <v>C2</v>
          </cell>
        </row>
        <row r="220">
          <cell r="A220" t="str">
            <v>A007U4X</v>
          </cell>
          <cell r="B220" t="str">
            <v>Plaque_3</v>
          </cell>
          <cell r="C220" t="str">
            <v>C3</v>
          </cell>
        </row>
        <row r="221">
          <cell r="A221" t="str">
            <v>A007U1E</v>
          </cell>
          <cell r="B221" t="str">
            <v>Plaque_3</v>
          </cell>
          <cell r="C221" t="str">
            <v>C4</v>
          </cell>
        </row>
        <row r="222">
          <cell r="A222" t="str">
            <v>A007U1M</v>
          </cell>
          <cell r="B222" t="str">
            <v>Plaque_3</v>
          </cell>
          <cell r="C222" t="str">
            <v>C5</v>
          </cell>
        </row>
        <row r="223">
          <cell r="A223" t="str">
            <v>A007U29</v>
          </cell>
          <cell r="B223" t="str">
            <v>Plaque_3</v>
          </cell>
          <cell r="C223" t="str">
            <v>C6</v>
          </cell>
        </row>
        <row r="224">
          <cell r="A224" t="str">
            <v>A007U2H</v>
          </cell>
          <cell r="B224" t="str">
            <v>Plaque_3</v>
          </cell>
          <cell r="C224" t="str">
            <v>C7</v>
          </cell>
        </row>
        <row r="225">
          <cell r="A225" t="str">
            <v>A007TY2</v>
          </cell>
          <cell r="B225" t="str">
            <v>Plaque_3</v>
          </cell>
          <cell r="C225" t="str">
            <v>C8</v>
          </cell>
        </row>
        <row r="226">
          <cell r="A226" t="str">
            <v>A007TY8</v>
          </cell>
          <cell r="B226" t="str">
            <v>Plaque_3</v>
          </cell>
          <cell r="C226" t="str">
            <v>C9</v>
          </cell>
        </row>
        <row r="227">
          <cell r="A227" t="str">
            <v>A007U34</v>
          </cell>
          <cell r="B227" t="str">
            <v>Plaque_3</v>
          </cell>
          <cell r="C227" t="str">
            <v>C10</v>
          </cell>
        </row>
        <row r="228">
          <cell r="A228" t="str">
            <v>A000VDL</v>
          </cell>
          <cell r="B228" t="str">
            <v>Plaque_3</v>
          </cell>
          <cell r="C228" t="str">
            <v>C11</v>
          </cell>
        </row>
        <row r="229">
          <cell r="A229" t="str">
            <v>A007TV1</v>
          </cell>
          <cell r="B229" t="str">
            <v>Plaque_3</v>
          </cell>
          <cell r="C229" t="str">
            <v>C12</v>
          </cell>
        </row>
        <row r="230">
          <cell r="A230" t="str">
            <v>A007TYU</v>
          </cell>
          <cell r="B230" t="str">
            <v>Plaque_3</v>
          </cell>
          <cell r="C230" t="str">
            <v>D1</v>
          </cell>
        </row>
        <row r="231">
          <cell r="A231" t="str">
            <v>A007TZ2</v>
          </cell>
          <cell r="B231" t="str">
            <v>Plaque_3</v>
          </cell>
          <cell r="C231" t="str">
            <v>D2</v>
          </cell>
        </row>
        <row r="232">
          <cell r="A232" t="str">
            <v>A007U4Y</v>
          </cell>
          <cell r="B232" t="str">
            <v>Plaque_3</v>
          </cell>
          <cell r="C232" t="str">
            <v>D3</v>
          </cell>
        </row>
        <row r="233">
          <cell r="A233" t="str">
            <v>A007U1F</v>
          </cell>
          <cell r="B233" t="str">
            <v>Plaque_3</v>
          </cell>
          <cell r="C233" t="str">
            <v>D4</v>
          </cell>
        </row>
        <row r="234">
          <cell r="A234" t="str">
            <v>A007U1N</v>
          </cell>
          <cell r="B234" t="str">
            <v>Plaque_3</v>
          </cell>
          <cell r="C234" t="str">
            <v>D5</v>
          </cell>
        </row>
        <row r="235">
          <cell r="A235" t="str">
            <v>A007U2A</v>
          </cell>
          <cell r="B235" t="str">
            <v>Plaque_3</v>
          </cell>
          <cell r="C235" t="str">
            <v>D6</v>
          </cell>
        </row>
        <row r="236">
          <cell r="A236" t="str">
            <v>A007U2I</v>
          </cell>
          <cell r="B236" t="str">
            <v>Plaque_3</v>
          </cell>
          <cell r="C236" t="str">
            <v>D7</v>
          </cell>
        </row>
        <row r="237">
          <cell r="A237" t="str">
            <v>A007TY3</v>
          </cell>
          <cell r="B237" t="str">
            <v>Plaque_3</v>
          </cell>
          <cell r="C237" t="str">
            <v>D8</v>
          </cell>
        </row>
        <row r="238">
          <cell r="A238" t="str">
            <v>A007U2X</v>
          </cell>
          <cell r="B238" t="str">
            <v>Plaque_3</v>
          </cell>
          <cell r="C238" t="str">
            <v>D9</v>
          </cell>
        </row>
        <row r="239">
          <cell r="A239" t="str">
            <v>A007U35</v>
          </cell>
          <cell r="B239" t="str">
            <v>Plaque_3</v>
          </cell>
          <cell r="C239" t="str">
            <v>D10</v>
          </cell>
        </row>
        <row r="240">
          <cell r="A240" t="str">
            <v>A007TUU</v>
          </cell>
          <cell r="B240" t="str">
            <v>Plaque_3</v>
          </cell>
          <cell r="C240" t="str">
            <v>D11</v>
          </cell>
        </row>
        <row r="241">
          <cell r="A241" t="str">
            <v>A007TV2</v>
          </cell>
          <cell r="B241" t="str">
            <v>Plaque_3</v>
          </cell>
          <cell r="C241" t="str">
            <v>D12</v>
          </cell>
        </row>
        <row r="242">
          <cell r="A242" t="str">
            <v>A007TYV</v>
          </cell>
          <cell r="B242" t="str">
            <v>Plaque_3</v>
          </cell>
          <cell r="C242" t="str">
            <v>E1</v>
          </cell>
        </row>
        <row r="243">
          <cell r="A243" t="str">
            <v>A007TZ3</v>
          </cell>
          <cell r="B243" t="str">
            <v>Plaque_3</v>
          </cell>
          <cell r="C243" t="str">
            <v>E2</v>
          </cell>
        </row>
        <row r="244">
          <cell r="A244" t="str">
            <v>A007U4Z</v>
          </cell>
          <cell r="B244" t="str">
            <v>Plaque_3</v>
          </cell>
          <cell r="C244" t="str">
            <v>E3</v>
          </cell>
        </row>
        <row r="245">
          <cell r="A245" t="str">
            <v>A007U1G</v>
          </cell>
          <cell r="B245" t="str">
            <v>Plaque_3</v>
          </cell>
          <cell r="C245" t="str">
            <v>E4</v>
          </cell>
        </row>
        <row r="246">
          <cell r="A246" t="str">
            <v>A007U1O</v>
          </cell>
          <cell r="B246" t="str">
            <v>Plaque_3</v>
          </cell>
          <cell r="C246" t="str">
            <v>E5</v>
          </cell>
        </row>
        <row r="247">
          <cell r="A247" t="str">
            <v>A007U2B</v>
          </cell>
          <cell r="B247" t="str">
            <v>Plaque_3</v>
          </cell>
          <cell r="C247" t="str">
            <v>E6</v>
          </cell>
        </row>
        <row r="248">
          <cell r="A248" t="str">
            <v>A00CJQ1</v>
          </cell>
          <cell r="B248" t="str">
            <v>Plaque_3</v>
          </cell>
          <cell r="C248" t="str">
            <v>E7</v>
          </cell>
        </row>
        <row r="249">
          <cell r="A249" t="str">
            <v>A007TY4</v>
          </cell>
          <cell r="B249" t="str">
            <v>Plaque_3</v>
          </cell>
          <cell r="C249" t="str">
            <v>E8</v>
          </cell>
        </row>
        <row r="250">
          <cell r="A250" t="str">
            <v>A007U2Y</v>
          </cell>
          <cell r="B250" t="str">
            <v>Plaque_3</v>
          </cell>
          <cell r="C250" t="str">
            <v>E9</v>
          </cell>
        </row>
        <row r="251">
          <cell r="A251" t="str">
            <v>A007U36</v>
          </cell>
          <cell r="B251" t="str">
            <v>Plaque_3</v>
          </cell>
          <cell r="C251" t="str">
            <v>E10</v>
          </cell>
        </row>
        <row r="252">
          <cell r="A252" t="str">
            <v>A007TUV</v>
          </cell>
          <cell r="B252" t="str">
            <v>Plaque_3</v>
          </cell>
          <cell r="C252" t="str">
            <v>E11</v>
          </cell>
        </row>
        <row r="253">
          <cell r="A253" t="str">
            <v>A007TV3</v>
          </cell>
          <cell r="B253" t="str">
            <v>Plaque_3</v>
          </cell>
          <cell r="C253" t="str">
            <v>E12</v>
          </cell>
        </row>
        <row r="254">
          <cell r="A254" t="str">
            <v>A007TYW</v>
          </cell>
          <cell r="B254" t="str">
            <v>Plaque_3</v>
          </cell>
          <cell r="C254" t="str">
            <v>F1</v>
          </cell>
        </row>
        <row r="255">
          <cell r="A255" t="str">
            <v>A007U4S</v>
          </cell>
          <cell r="B255" t="str">
            <v>Plaque_3</v>
          </cell>
          <cell r="C255" t="str">
            <v>F2</v>
          </cell>
        </row>
        <row r="256">
          <cell r="A256" t="str">
            <v>A007U50</v>
          </cell>
          <cell r="B256" t="str">
            <v>Plaque_3</v>
          </cell>
          <cell r="C256" t="str">
            <v>F3</v>
          </cell>
        </row>
        <row r="257">
          <cell r="A257" t="str">
            <v>A007U1H</v>
          </cell>
          <cell r="B257" t="str">
            <v>Plaque_3</v>
          </cell>
          <cell r="C257" t="str">
            <v>F4</v>
          </cell>
        </row>
        <row r="258">
          <cell r="A258" t="str">
            <v>A007U1P</v>
          </cell>
          <cell r="B258" t="str">
            <v>Plaque_3</v>
          </cell>
          <cell r="C258" t="str">
            <v>F5</v>
          </cell>
        </row>
        <row r="259">
          <cell r="A259" t="str">
            <v>A007U2C</v>
          </cell>
          <cell r="B259" t="str">
            <v>Plaque_3</v>
          </cell>
          <cell r="C259" t="str">
            <v>F6</v>
          </cell>
        </row>
        <row r="260">
          <cell r="A260" t="str">
            <v>A007U2J</v>
          </cell>
          <cell r="B260" t="str">
            <v>Plaque_3</v>
          </cell>
          <cell r="C260" t="str">
            <v>F7</v>
          </cell>
        </row>
        <row r="261">
          <cell r="A261" t="str">
            <v>A007TY5</v>
          </cell>
          <cell r="B261" t="str">
            <v>Plaque_3</v>
          </cell>
          <cell r="C261" t="str">
            <v>F8</v>
          </cell>
        </row>
        <row r="262">
          <cell r="A262" t="str">
            <v>A007U2Z</v>
          </cell>
          <cell r="B262" t="str">
            <v>Plaque_3</v>
          </cell>
          <cell r="C262" t="str">
            <v>F9</v>
          </cell>
        </row>
        <row r="263">
          <cell r="A263" t="str">
            <v>A007U37</v>
          </cell>
          <cell r="B263" t="str">
            <v>Plaque_3</v>
          </cell>
          <cell r="C263" t="str">
            <v>F10</v>
          </cell>
        </row>
        <row r="264">
          <cell r="A264" t="str">
            <v>A007TUW</v>
          </cell>
          <cell r="B264" t="str">
            <v>Plaque_3</v>
          </cell>
          <cell r="C264" t="str">
            <v>F11</v>
          </cell>
        </row>
        <row r="265">
          <cell r="A265" t="str">
            <v>A007TV4</v>
          </cell>
          <cell r="B265" t="str">
            <v>Plaque_3</v>
          </cell>
          <cell r="C265" t="str">
            <v>F12</v>
          </cell>
        </row>
        <row r="266">
          <cell r="A266" t="str">
            <v>A007TYX</v>
          </cell>
          <cell r="B266" t="str">
            <v>Plaque_3</v>
          </cell>
          <cell r="C266" t="str">
            <v>G1</v>
          </cell>
        </row>
        <row r="267">
          <cell r="A267" t="str">
            <v>A007U4T</v>
          </cell>
          <cell r="B267" t="str">
            <v>Plaque_3</v>
          </cell>
          <cell r="C267" t="str">
            <v>G2</v>
          </cell>
        </row>
        <row r="268">
          <cell r="A268" t="str">
            <v>A007U51</v>
          </cell>
          <cell r="B268" t="str">
            <v>Plaque_3</v>
          </cell>
          <cell r="C268" t="str">
            <v>G3</v>
          </cell>
        </row>
        <row r="269">
          <cell r="A269" t="str">
            <v>A007U1I</v>
          </cell>
          <cell r="B269" t="str">
            <v>Plaque_3</v>
          </cell>
          <cell r="C269" t="str">
            <v>G4</v>
          </cell>
        </row>
        <row r="270">
          <cell r="A270" t="str">
            <v>A007U1Q</v>
          </cell>
          <cell r="B270" t="str">
            <v>Plaque_3</v>
          </cell>
          <cell r="C270" t="str">
            <v>G5</v>
          </cell>
        </row>
        <row r="271">
          <cell r="A271" t="str">
            <v>A007U2D</v>
          </cell>
          <cell r="B271" t="str">
            <v>Plaque_3</v>
          </cell>
          <cell r="C271" t="str">
            <v>G6</v>
          </cell>
        </row>
        <row r="272">
          <cell r="A272" t="str">
            <v>A007TXY</v>
          </cell>
          <cell r="B272" t="str">
            <v>Plaque_3</v>
          </cell>
          <cell r="C272" t="str">
            <v>G7</v>
          </cell>
        </row>
        <row r="273">
          <cell r="A273" t="str">
            <v>A007TY6</v>
          </cell>
          <cell r="B273" t="str">
            <v>Plaque_3</v>
          </cell>
          <cell r="C273" t="str">
            <v>G8</v>
          </cell>
        </row>
        <row r="274">
          <cell r="A274" t="str">
            <v>A007U30</v>
          </cell>
          <cell r="B274" t="str">
            <v>Plaque_3</v>
          </cell>
          <cell r="C274" t="str">
            <v>G9</v>
          </cell>
        </row>
        <row r="275">
          <cell r="A275" t="str">
            <v>A007U38</v>
          </cell>
          <cell r="B275" t="str">
            <v>Plaque_3</v>
          </cell>
          <cell r="C275" t="str">
            <v>G10</v>
          </cell>
        </row>
        <row r="276">
          <cell r="A276" t="str">
            <v>A007TUX</v>
          </cell>
          <cell r="B276" t="str">
            <v>Plaque_3</v>
          </cell>
          <cell r="C276" t="str">
            <v>G11</v>
          </cell>
        </row>
        <row r="277">
          <cell r="A277" t="str">
            <v>A007TV5</v>
          </cell>
          <cell r="B277" t="str">
            <v>Plaque_3</v>
          </cell>
          <cell r="C277" t="str">
            <v>G12</v>
          </cell>
        </row>
        <row r="278">
          <cell r="A278" t="str">
            <v>A007TYY</v>
          </cell>
          <cell r="B278" t="str">
            <v>Plaque_3</v>
          </cell>
          <cell r="C278" t="str">
            <v>H1</v>
          </cell>
        </row>
        <row r="279">
          <cell r="A279" t="str">
            <v>A007U4U</v>
          </cell>
          <cell r="B279" t="str">
            <v>Plaque_3</v>
          </cell>
          <cell r="C279" t="str">
            <v>H2</v>
          </cell>
        </row>
        <row r="280">
          <cell r="A280" t="str">
            <v>A007U52</v>
          </cell>
          <cell r="B280" t="str">
            <v>Plaque_3</v>
          </cell>
          <cell r="C280" t="str">
            <v>H3</v>
          </cell>
        </row>
        <row r="281">
          <cell r="A281" t="str">
            <v>A007U1J</v>
          </cell>
          <cell r="B281" t="str">
            <v>Plaque_3</v>
          </cell>
          <cell r="C281" t="str">
            <v>H4</v>
          </cell>
        </row>
        <row r="282">
          <cell r="A282" t="str">
            <v>A007U1R</v>
          </cell>
          <cell r="B282" t="str">
            <v>Plaque_3</v>
          </cell>
          <cell r="C282" t="str">
            <v>H5</v>
          </cell>
        </row>
        <row r="283">
          <cell r="A283" t="str">
            <v>A007U2E</v>
          </cell>
          <cell r="B283" t="str">
            <v>Plaque_3</v>
          </cell>
          <cell r="C283" t="str">
            <v>H6</v>
          </cell>
        </row>
        <row r="284">
          <cell r="A284" t="str">
            <v>A007TXZ</v>
          </cell>
          <cell r="B284" t="str">
            <v>Plaque_3</v>
          </cell>
          <cell r="C284" t="str">
            <v>H7</v>
          </cell>
        </row>
        <row r="285">
          <cell r="A285" t="str">
            <v>A000VDC</v>
          </cell>
          <cell r="B285" t="str">
            <v>Plaque_3</v>
          </cell>
          <cell r="C285" t="str">
            <v>H8</v>
          </cell>
        </row>
        <row r="286">
          <cell r="A286" t="str">
            <v>A007U31</v>
          </cell>
          <cell r="B286" t="str">
            <v>Plaque_3</v>
          </cell>
          <cell r="C286" t="str">
            <v>H9</v>
          </cell>
        </row>
        <row r="287">
          <cell r="A287" t="str">
            <v>A007U39</v>
          </cell>
          <cell r="B287" t="str">
            <v>Plaque_3</v>
          </cell>
          <cell r="C287" t="str">
            <v>H10</v>
          </cell>
        </row>
        <row r="288">
          <cell r="A288" t="str">
            <v>A007TUY</v>
          </cell>
          <cell r="B288" t="str">
            <v>Plaque_3</v>
          </cell>
          <cell r="C288" t="str">
            <v>H11</v>
          </cell>
        </row>
        <row r="289">
          <cell r="A289" t="str">
            <v>A007TV6</v>
          </cell>
          <cell r="B289" t="str">
            <v>Plaque_3</v>
          </cell>
          <cell r="C289" t="str">
            <v>H12</v>
          </cell>
        </row>
        <row r="290">
          <cell r="A290" t="str">
            <v>A000VDE</v>
          </cell>
          <cell r="B290" t="str">
            <v>Plaque_4</v>
          </cell>
          <cell r="C290" t="str">
            <v>A1</v>
          </cell>
        </row>
        <row r="291">
          <cell r="A291" t="str">
            <v>A007U1C</v>
          </cell>
          <cell r="B291" t="str">
            <v>Plaque_4</v>
          </cell>
          <cell r="C291" t="str">
            <v>A2</v>
          </cell>
        </row>
        <row r="292">
          <cell r="A292" t="str">
            <v>A007U1U</v>
          </cell>
          <cell r="B292" t="str">
            <v>Plaque_4</v>
          </cell>
          <cell r="C292" t="str">
            <v>A3</v>
          </cell>
        </row>
        <row r="293">
          <cell r="A293" t="str">
            <v>A007U22</v>
          </cell>
          <cell r="B293" t="str">
            <v>Plaque_4</v>
          </cell>
          <cell r="C293" t="str">
            <v>A4</v>
          </cell>
        </row>
        <row r="294">
          <cell r="A294" t="str">
            <v>A007U2N</v>
          </cell>
          <cell r="B294" t="str">
            <v>Plaque_4</v>
          </cell>
          <cell r="C294" t="str">
            <v>A5</v>
          </cell>
        </row>
        <row r="295">
          <cell r="A295" t="str">
            <v>A007U2V</v>
          </cell>
          <cell r="B295" t="str">
            <v>Plaque_4</v>
          </cell>
          <cell r="C295" t="str">
            <v>A6</v>
          </cell>
        </row>
        <row r="296">
          <cell r="A296" t="str">
            <v>A007TZT</v>
          </cell>
          <cell r="B296" t="str">
            <v>Plaque_4</v>
          </cell>
          <cell r="C296" t="str">
            <v>A7</v>
          </cell>
        </row>
        <row r="297">
          <cell r="A297" t="str">
            <v>A007U6P</v>
          </cell>
          <cell r="B297" t="str">
            <v>Plaque_4</v>
          </cell>
          <cell r="C297" t="str">
            <v>A8</v>
          </cell>
        </row>
        <row r="298">
          <cell r="A298" t="str">
            <v>A007U6X</v>
          </cell>
          <cell r="B298" t="str">
            <v>Plaque_4</v>
          </cell>
          <cell r="C298" t="str">
            <v>A9</v>
          </cell>
        </row>
        <row r="299">
          <cell r="A299" t="str">
            <v>A007TTE</v>
          </cell>
          <cell r="B299" t="str">
            <v>Plaque_4</v>
          </cell>
          <cell r="C299" t="str">
            <v>A10</v>
          </cell>
        </row>
        <row r="300">
          <cell r="A300" t="str">
            <v>A007TTO</v>
          </cell>
          <cell r="B300" t="str">
            <v>Plaque_4</v>
          </cell>
          <cell r="C300" t="str">
            <v>A11</v>
          </cell>
        </row>
        <row r="301">
          <cell r="A301" t="str">
            <v>A007U3Q</v>
          </cell>
          <cell r="B301" t="str">
            <v>Plaque_4</v>
          </cell>
          <cell r="C301" t="str">
            <v>A12</v>
          </cell>
        </row>
        <row r="302">
          <cell r="A302" t="str">
            <v>A000VDF</v>
          </cell>
          <cell r="B302" t="str">
            <v>Plaque_4</v>
          </cell>
          <cell r="C302" t="str">
            <v>B1</v>
          </cell>
        </row>
        <row r="303">
          <cell r="A303" t="str">
            <v>A007U1D</v>
          </cell>
          <cell r="B303" t="str">
            <v>Plaque_4</v>
          </cell>
          <cell r="C303" t="str">
            <v>B2</v>
          </cell>
        </row>
        <row r="304">
          <cell r="A304" t="str">
            <v>A007U1V</v>
          </cell>
          <cell r="B304" t="str">
            <v>Plaque_4</v>
          </cell>
          <cell r="C304" t="str">
            <v>B3</v>
          </cell>
        </row>
        <row r="305">
          <cell r="A305" t="str">
            <v>A007U23</v>
          </cell>
          <cell r="B305" t="str">
            <v>Plaque_4</v>
          </cell>
          <cell r="C305" t="str">
            <v>B4</v>
          </cell>
        </row>
        <row r="306">
          <cell r="A306" t="str">
            <v>A007U2O</v>
          </cell>
          <cell r="B306" t="str">
            <v>Plaque_4</v>
          </cell>
          <cell r="C306" t="str">
            <v>B5</v>
          </cell>
        </row>
        <row r="307">
          <cell r="A307" t="str">
            <v>A007U2W</v>
          </cell>
          <cell r="B307" t="str">
            <v>Plaque_4</v>
          </cell>
          <cell r="C307" t="str">
            <v>B6</v>
          </cell>
        </row>
        <row r="308">
          <cell r="A308" t="str">
            <v>A007TZU</v>
          </cell>
          <cell r="B308" t="str">
            <v>Plaque_4</v>
          </cell>
          <cell r="C308" t="str">
            <v>B7</v>
          </cell>
        </row>
        <row r="309">
          <cell r="A309" t="str">
            <v>A007U6Q</v>
          </cell>
          <cell r="B309" t="str">
            <v>Plaque_4</v>
          </cell>
          <cell r="C309" t="str">
            <v>B8</v>
          </cell>
        </row>
        <row r="310">
          <cell r="A310" t="str">
            <v>A000VDK</v>
          </cell>
          <cell r="B310" t="str">
            <v>Plaque_4</v>
          </cell>
          <cell r="C310" t="str">
            <v>B9</v>
          </cell>
        </row>
        <row r="311">
          <cell r="A311" t="str">
            <v>A007TTF</v>
          </cell>
          <cell r="B311" t="str">
            <v>Plaque_4</v>
          </cell>
          <cell r="C311" t="str">
            <v>B10</v>
          </cell>
        </row>
        <row r="312">
          <cell r="A312" t="str">
            <v>A007TTP</v>
          </cell>
          <cell r="B312" t="str">
            <v>Plaque_4</v>
          </cell>
          <cell r="C312" t="str">
            <v>B11</v>
          </cell>
        </row>
        <row r="313">
          <cell r="A313" t="str">
            <v>A007U3R</v>
          </cell>
          <cell r="B313" t="str">
            <v>Plaque_4</v>
          </cell>
          <cell r="C313" t="str">
            <v>B12</v>
          </cell>
        </row>
        <row r="314">
          <cell r="A314" t="str">
            <v>A007U16</v>
          </cell>
          <cell r="B314" t="str">
            <v>Plaque_4</v>
          </cell>
          <cell r="C314" t="str">
            <v>C1</v>
          </cell>
        </row>
        <row r="315">
          <cell r="A315" t="str">
            <v>A000VDG</v>
          </cell>
          <cell r="B315" t="str">
            <v>Plaque_4</v>
          </cell>
          <cell r="C315" t="str">
            <v>C2</v>
          </cell>
        </row>
        <row r="316">
          <cell r="A316" t="str">
            <v>A007U1W</v>
          </cell>
          <cell r="B316" t="str">
            <v>Plaque_4</v>
          </cell>
          <cell r="C316" t="str">
            <v>C3</v>
          </cell>
        </row>
        <row r="317">
          <cell r="A317" t="str">
            <v>A007U24</v>
          </cell>
          <cell r="B317" t="str">
            <v>Plaque_4</v>
          </cell>
          <cell r="C317" t="str">
            <v>C4</v>
          </cell>
        </row>
        <row r="318">
          <cell r="A318" t="str">
            <v>A007U2P</v>
          </cell>
          <cell r="B318" t="str">
            <v>Plaque_4</v>
          </cell>
          <cell r="C318" t="str">
            <v>C5</v>
          </cell>
        </row>
        <row r="319">
          <cell r="A319" t="str">
            <v>A007TZN</v>
          </cell>
          <cell r="B319" t="str">
            <v>Plaque_4</v>
          </cell>
          <cell r="C319" t="str">
            <v>C6</v>
          </cell>
        </row>
        <row r="320">
          <cell r="A320" t="str">
            <v>A007TZV</v>
          </cell>
          <cell r="B320" t="str">
            <v>Plaque_4</v>
          </cell>
          <cell r="C320" t="str">
            <v>C7</v>
          </cell>
        </row>
        <row r="321">
          <cell r="A321" t="str">
            <v>A007U6R</v>
          </cell>
          <cell r="B321" t="str">
            <v>Plaque_4</v>
          </cell>
          <cell r="C321" t="str">
            <v>C8</v>
          </cell>
        </row>
        <row r="322">
          <cell r="A322" t="str">
            <v>A000VDQ</v>
          </cell>
          <cell r="B322" t="str">
            <v>Plaque_4</v>
          </cell>
          <cell r="C322" t="str">
            <v>C9</v>
          </cell>
        </row>
        <row r="323">
          <cell r="A323" t="str">
            <v>A007TTG</v>
          </cell>
          <cell r="B323" t="str">
            <v>Plaque_4</v>
          </cell>
          <cell r="C323" t="str">
            <v>C10</v>
          </cell>
        </row>
        <row r="324">
          <cell r="A324" t="str">
            <v>A007TTQ</v>
          </cell>
          <cell r="B324" t="str">
            <v>Plaque_4</v>
          </cell>
          <cell r="C324" t="str">
            <v>C11</v>
          </cell>
        </row>
        <row r="325">
          <cell r="A325" t="str">
            <v>A007U3S</v>
          </cell>
          <cell r="B325" t="str">
            <v>Plaque_4</v>
          </cell>
          <cell r="C325" t="str">
            <v>C12</v>
          </cell>
        </row>
        <row r="326">
          <cell r="A326" t="str">
            <v>A007U17</v>
          </cell>
          <cell r="B326" t="str">
            <v>Plaque_4</v>
          </cell>
          <cell r="C326" t="str">
            <v>D1</v>
          </cell>
        </row>
        <row r="327">
          <cell r="A327" t="str">
            <v>A000VDH</v>
          </cell>
          <cell r="B327" t="str">
            <v>Plaque_4</v>
          </cell>
          <cell r="C327" t="str">
            <v>D2</v>
          </cell>
        </row>
        <row r="328">
          <cell r="A328" t="str">
            <v>A007U1X</v>
          </cell>
          <cell r="B328" t="str">
            <v>Plaque_4</v>
          </cell>
          <cell r="C328" t="str">
            <v>D3</v>
          </cell>
        </row>
        <row r="329">
          <cell r="A329" t="str">
            <v>A007U25</v>
          </cell>
          <cell r="B329" t="str">
            <v>Plaque_4</v>
          </cell>
          <cell r="C329" t="str">
            <v>D4</v>
          </cell>
        </row>
        <row r="330">
          <cell r="A330" t="str">
            <v>A007U2Q</v>
          </cell>
          <cell r="B330" t="str">
            <v>Plaque_4</v>
          </cell>
          <cell r="C330" t="str">
            <v>D5</v>
          </cell>
        </row>
        <row r="331">
          <cell r="A331" t="str">
            <v>A007TZO</v>
          </cell>
          <cell r="B331" t="str">
            <v>Plaque_4</v>
          </cell>
          <cell r="C331" t="str">
            <v>D6</v>
          </cell>
        </row>
        <row r="332">
          <cell r="A332" t="str">
            <v>A007TZW</v>
          </cell>
          <cell r="B332" t="str">
            <v>Plaque_4</v>
          </cell>
          <cell r="C332" t="str">
            <v>D7</v>
          </cell>
        </row>
        <row r="333">
          <cell r="A333" t="str">
            <v>A007U6S</v>
          </cell>
          <cell r="B333" t="str">
            <v>Plaque_4</v>
          </cell>
          <cell r="C333" t="str">
            <v>D8</v>
          </cell>
        </row>
        <row r="334">
          <cell r="A334" t="str">
            <v>A000VDR</v>
          </cell>
          <cell r="B334" t="str">
            <v>Plaque_4</v>
          </cell>
          <cell r="C334" t="str">
            <v>D9</v>
          </cell>
        </row>
        <row r="335">
          <cell r="A335" t="str">
            <v>A007TTH</v>
          </cell>
          <cell r="B335" t="str">
            <v>Plaque_4</v>
          </cell>
          <cell r="C335" t="str">
            <v>D10</v>
          </cell>
        </row>
        <row r="336">
          <cell r="A336" t="str">
            <v>A007U3L</v>
          </cell>
          <cell r="B336" t="str">
            <v>Plaque_4</v>
          </cell>
          <cell r="C336" t="str">
            <v>D11</v>
          </cell>
        </row>
        <row r="337">
          <cell r="A337" t="str">
            <v>A007U3T</v>
          </cell>
          <cell r="B337" t="str">
            <v>Plaque_4</v>
          </cell>
          <cell r="C337" t="str">
            <v>D12</v>
          </cell>
        </row>
        <row r="338">
          <cell r="A338" t="str">
            <v>A007U18</v>
          </cell>
          <cell r="B338" t="str">
            <v>Plaque_4</v>
          </cell>
          <cell r="C338" t="str">
            <v>E1</v>
          </cell>
        </row>
        <row r="339">
          <cell r="A339" t="str">
            <v>A000VDI</v>
          </cell>
          <cell r="B339" t="str">
            <v>Plaque_4</v>
          </cell>
          <cell r="C339" t="str">
            <v>E2</v>
          </cell>
        </row>
        <row r="340">
          <cell r="A340" t="str">
            <v>A007U1Y</v>
          </cell>
          <cell r="B340" t="str">
            <v>Plaque_4</v>
          </cell>
          <cell r="C340" t="str">
            <v>E3</v>
          </cell>
        </row>
        <row r="341">
          <cell r="A341" t="str">
            <v>A007U26</v>
          </cell>
          <cell r="B341" t="str">
            <v>Plaque_4</v>
          </cell>
          <cell r="C341" t="str">
            <v>E4</v>
          </cell>
        </row>
        <row r="342">
          <cell r="A342" t="str">
            <v>A007U2R</v>
          </cell>
          <cell r="B342" t="str">
            <v>Plaque_4</v>
          </cell>
          <cell r="C342" t="str">
            <v>E5</v>
          </cell>
        </row>
        <row r="343">
          <cell r="A343" t="str">
            <v>A007TZP</v>
          </cell>
          <cell r="B343" t="str">
            <v>Plaque_4</v>
          </cell>
          <cell r="C343" t="str">
            <v>E6</v>
          </cell>
        </row>
        <row r="344">
          <cell r="A344" t="str">
            <v>A007TZX</v>
          </cell>
          <cell r="B344" t="str">
            <v>Plaque_4</v>
          </cell>
          <cell r="C344" t="str">
            <v>E7</v>
          </cell>
        </row>
        <row r="345">
          <cell r="A345" t="str">
            <v>A007U6T</v>
          </cell>
          <cell r="B345" t="str">
            <v>Plaque_4</v>
          </cell>
          <cell r="C345" t="str">
            <v>E8</v>
          </cell>
        </row>
        <row r="346">
          <cell r="A346" t="str">
            <v>A007TTA</v>
          </cell>
          <cell r="B346" t="str">
            <v>Plaque_4</v>
          </cell>
          <cell r="C346" t="str">
            <v>E9</v>
          </cell>
        </row>
        <row r="347">
          <cell r="A347" t="str">
            <v>A007TTI</v>
          </cell>
          <cell r="B347" t="str">
            <v>Plaque_4</v>
          </cell>
          <cell r="C347" t="str">
            <v>E10</v>
          </cell>
        </row>
        <row r="348">
          <cell r="A348" t="str">
            <v>A007U3M</v>
          </cell>
          <cell r="B348" t="str">
            <v>Plaque_4</v>
          </cell>
          <cell r="C348" t="str">
            <v>E11</v>
          </cell>
        </row>
        <row r="349">
          <cell r="A349" t="str">
            <v>A007U3U</v>
          </cell>
          <cell r="B349" t="str">
            <v>Plaque_4</v>
          </cell>
          <cell r="C349" t="str">
            <v>E12</v>
          </cell>
        </row>
        <row r="350">
          <cell r="A350" t="str">
            <v>A007U19</v>
          </cell>
          <cell r="B350" t="str">
            <v>Plaque_4</v>
          </cell>
          <cell r="C350" t="str">
            <v>F1</v>
          </cell>
        </row>
        <row r="351">
          <cell r="A351" t="str">
            <v>A000VDJ</v>
          </cell>
          <cell r="B351" t="str">
            <v>Plaque_4</v>
          </cell>
          <cell r="C351" t="str">
            <v>F2</v>
          </cell>
        </row>
        <row r="352">
          <cell r="A352" t="str">
            <v>A007U1Z</v>
          </cell>
          <cell r="B352" t="str">
            <v>Plaque_4</v>
          </cell>
          <cell r="C352" t="str">
            <v>F3</v>
          </cell>
        </row>
        <row r="353">
          <cell r="A353" t="str">
            <v>A007U2K</v>
          </cell>
          <cell r="B353" t="str">
            <v>Plaque_4</v>
          </cell>
          <cell r="C353" t="str">
            <v>F4</v>
          </cell>
        </row>
        <row r="354">
          <cell r="A354" t="str">
            <v>A007U2S</v>
          </cell>
          <cell r="B354" t="str">
            <v>Plaque_4</v>
          </cell>
          <cell r="C354" t="str">
            <v>F5</v>
          </cell>
        </row>
        <row r="355">
          <cell r="A355" t="str">
            <v>A007TZQ</v>
          </cell>
          <cell r="B355" t="str">
            <v>Plaque_4</v>
          </cell>
          <cell r="C355" t="str">
            <v>F6</v>
          </cell>
        </row>
        <row r="356">
          <cell r="A356" t="str">
            <v>A007TZY</v>
          </cell>
          <cell r="B356" t="str">
            <v>Plaque_4</v>
          </cell>
          <cell r="C356" t="str">
            <v>F7</v>
          </cell>
        </row>
        <row r="357">
          <cell r="A357" t="str">
            <v>A007U6U</v>
          </cell>
          <cell r="B357" t="str">
            <v>Plaque_4</v>
          </cell>
          <cell r="C357" t="str">
            <v>F8</v>
          </cell>
        </row>
        <row r="358">
          <cell r="A358" t="str">
            <v>A007TTB</v>
          </cell>
          <cell r="B358" t="str">
            <v>Plaque_4</v>
          </cell>
          <cell r="C358" t="str">
            <v>F9</v>
          </cell>
        </row>
        <row r="359">
          <cell r="A359" t="str">
            <v>A007TTJ</v>
          </cell>
          <cell r="B359" t="str">
            <v>Plaque_4</v>
          </cell>
          <cell r="C359" t="str">
            <v>F10</v>
          </cell>
        </row>
        <row r="360">
          <cell r="A360" t="str">
            <v>A007U3N</v>
          </cell>
          <cell r="B360" t="str">
            <v>Plaque_4</v>
          </cell>
          <cell r="C360" t="str">
            <v>F11</v>
          </cell>
        </row>
        <row r="361">
          <cell r="A361" t="str">
            <v>A000VDW</v>
          </cell>
          <cell r="B361" t="str">
            <v>Plaque_4</v>
          </cell>
          <cell r="C361" t="str">
            <v>F12</v>
          </cell>
        </row>
        <row r="362">
          <cell r="A362" t="str">
            <v>A007U1A</v>
          </cell>
          <cell r="B362" t="str">
            <v>Plaque_4</v>
          </cell>
          <cell r="C362" t="str">
            <v>G1</v>
          </cell>
        </row>
        <row r="363">
          <cell r="A363" t="str">
            <v>A007U1S</v>
          </cell>
          <cell r="B363" t="str">
            <v>Plaque_4</v>
          </cell>
          <cell r="C363" t="str">
            <v>G2</v>
          </cell>
        </row>
        <row r="364">
          <cell r="A364" t="str">
            <v>A007U20</v>
          </cell>
          <cell r="B364" t="str">
            <v>Plaque_4</v>
          </cell>
          <cell r="C364" t="str">
            <v>G3</v>
          </cell>
        </row>
        <row r="365">
          <cell r="A365" t="str">
            <v>A007U2L</v>
          </cell>
          <cell r="B365" t="str">
            <v>Plaque_4</v>
          </cell>
          <cell r="C365" t="str">
            <v>G4</v>
          </cell>
        </row>
        <row r="366">
          <cell r="A366" t="str">
            <v>A007U2T</v>
          </cell>
          <cell r="B366" t="str">
            <v>Plaque_4</v>
          </cell>
          <cell r="C366" t="str">
            <v>G5</v>
          </cell>
        </row>
        <row r="367">
          <cell r="A367" t="str">
            <v>A007TZR</v>
          </cell>
          <cell r="B367" t="str">
            <v>Plaque_4</v>
          </cell>
          <cell r="C367" t="str">
            <v>G6</v>
          </cell>
        </row>
        <row r="368">
          <cell r="A368" t="str">
            <v>A007TZZ</v>
          </cell>
          <cell r="B368" t="str">
            <v>Plaque_4</v>
          </cell>
          <cell r="C368" t="str">
            <v>G7</v>
          </cell>
        </row>
        <row r="369">
          <cell r="A369" t="str">
            <v>A007U6V</v>
          </cell>
          <cell r="B369" t="str">
            <v>Plaque_4</v>
          </cell>
          <cell r="C369" t="str">
            <v>G8</v>
          </cell>
        </row>
        <row r="370">
          <cell r="A370" t="str">
            <v>A007TTC</v>
          </cell>
          <cell r="B370" t="str">
            <v>Plaque_4</v>
          </cell>
          <cell r="C370" t="str">
            <v>G9</v>
          </cell>
        </row>
        <row r="371">
          <cell r="A371" t="str">
            <v>A007TTK</v>
          </cell>
          <cell r="B371" t="str">
            <v>Plaque_4</v>
          </cell>
          <cell r="C371" t="str">
            <v>G10</v>
          </cell>
        </row>
        <row r="372">
          <cell r="A372" t="str">
            <v>A007U3O</v>
          </cell>
          <cell r="B372" t="str">
            <v>Plaque_4</v>
          </cell>
          <cell r="C372" t="str">
            <v>G11</v>
          </cell>
        </row>
        <row r="373">
          <cell r="A373" t="str">
            <v>A007U3V</v>
          </cell>
          <cell r="B373" t="str">
            <v>Plaque_4</v>
          </cell>
          <cell r="C373" t="str">
            <v>G12</v>
          </cell>
        </row>
        <row r="374">
          <cell r="A374" t="str">
            <v>A007U1B</v>
          </cell>
          <cell r="B374" t="str">
            <v>Plaque_4</v>
          </cell>
          <cell r="C374" t="str">
            <v>H1</v>
          </cell>
        </row>
        <row r="375">
          <cell r="A375" t="str">
            <v>A007U1T</v>
          </cell>
          <cell r="B375" t="str">
            <v>Plaque_4</v>
          </cell>
          <cell r="C375" t="str">
            <v>H2</v>
          </cell>
        </row>
        <row r="376">
          <cell r="A376" t="str">
            <v>A007U21</v>
          </cell>
          <cell r="B376" t="str">
            <v>Plaque_4</v>
          </cell>
          <cell r="C376" t="str">
            <v>H3</v>
          </cell>
        </row>
        <row r="377">
          <cell r="A377" t="str">
            <v>A007U2M</v>
          </cell>
          <cell r="B377" t="str">
            <v>Plaque_4</v>
          </cell>
          <cell r="C377" t="str">
            <v>H4</v>
          </cell>
        </row>
        <row r="378">
          <cell r="A378" t="str">
            <v>A007U2U</v>
          </cell>
          <cell r="B378" t="str">
            <v>Plaque_4</v>
          </cell>
          <cell r="C378" t="str">
            <v>H5</v>
          </cell>
        </row>
        <row r="379">
          <cell r="A379" t="str">
            <v>A007TZS</v>
          </cell>
          <cell r="B379" t="str">
            <v>Plaque_4</v>
          </cell>
          <cell r="C379" t="str">
            <v>H6</v>
          </cell>
        </row>
        <row r="380">
          <cell r="A380" t="str">
            <v>A007U6O</v>
          </cell>
          <cell r="B380" t="str">
            <v>Plaque_4</v>
          </cell>
          <cell r="C380" t="str">
            <v>H7</v>
          </cell>
        </row>
        <row r="381">
          <cell r="A381" t="str">
            <v>A007U6W</v>
          </cell>
          <cell r="B381" t="str">
            <v>Plaque_4</v>
          </cell>
          <cell r="C381" t="str">
            <v>H8</v>
          </cell>
        </row>
        <row r="382">
          <cell r="A382" t="str">
            <v>A007TTD</v>
          </cell>
          <cell r="B382" t="str">
            <v>Plaque_4</v>
          </cell>
          <cell r="C382" t="str">
            <v>H9</v>
          </cell>
        </row>
        <row r="383">
          <cell r="A383" t="str">
            <v>A007TTM</v>
          </cell>
          <cell r="B383" t="str">
            <v>Plaque_4</v>
          </cell>
          <cell r="C383" t="str">
            <v>H10</v>
          </cell>
        </row>
        <row r="384">
          <cell r="A384" t="str">
            <v>A007U3P</v>
          </cell>
          <cell r="B384" t="str">
            <v>Plaque_4</v>
          </cell>
          <cell r="C384" t="str">
            <v>H11</v>
          </cell>
        </row>
        <row r="385">
          <cell r="A385" t="str">
            <v>A007U3W</v>
          </cell>
          <cell r="B385" t="str">
            <v>Plaque_4</v>
          </cell>
          <cell r="C385" t="str">
            <v>H12</v>
          </cell>
        </row>
        <row r="386">
          <cell r="A386" t="str">
            <v>A000VD3</v>
          </cell>
          <cell r="B386" t="str">
            <v>Plaque_5</v>
          </cell>
          <cell r="C386" t="str">
            <v>A1</v>
          </cell>
        </row>
        <row r="387">
          <cell r="A387" t="str">
            <v>A000VD4</v>
          </cell>
          <cell r="B387" t="str">
            <v>Plaque_5</v>
          </cell>
          <cell r="C387" t="str">
            <v>A2</v>
          </cell>
        </row>
        <row r="388">
          <cell r="A388" t="str">
            <v>A007TT1</v>
          </cell>
          <cell r="B388" t="str">
            <v>Plaque_5</v>
          </cell>
          <cell r="C388" t="str">
            <v>A3</v>
          </cell>
        </row>
        <row r="389">
          <cell r="A389" t="str">
            <v>A000VDV</v>
          </cell>
          <cell r="B389" t="str">
            <v>Plaque_5</v>
          </cell>
          <cell r="C389" t="str">
            <v>A4</v>
          </cell>
        </row>
        <row r="390">
          <cell r="A390" t="str">
            <v>A007U7F</v>
          </cell>
          <cell r="B390" t="str">
            <v>Plaque_5</v>
          </cell>
          <cell r="C390" t="str">
            <v>A5</v>
          </cell>
        </row>
        <row r="391">
          <cell r="A391" t="str">
            <v>A007U7N</v>
          </cell>
          <cell r="B391" t="str">
            <v>Plaque_5</v>
          </cell>
          <cell r="C391" t="str">
            <v>A6</v>
          </cell>
        </row>
        <row r="392">
          <cell r="A392" t="str">
            <v>A007TW8</v>
          </cell>
          <cell r="B392" t="str">
            <v>Plaque_5</v>
          </cell>
          <cell r="C392" t="str">
            <v>A7</v>
          </cell>
        </row>
        <row r="393">
          <cell r="A393" t="str">
            <v>A007U4E</v>
          </cell>
          <cell r="B393" t="str">
            <v>Plaque_5</v>
          </cell>
          <cell r="C393" t="str">
            <v>A8</v>
          </cell>
        </row>
        <row r="394">
          <cell r="A394" t="str">
            <v>A007U4M</v>
          </cell>
          <cell r="B394" t="str">
            <v>Plaque_5</v>
          </cell>
          <cell r="C394" t="str">
            <v>A9</v>
          </cell>
        </row>
        <row r="395">
          <cell r="A395" t="str">
            <v>A007U8V</v>
          </cell>
          <cell r="B395" t="str">
            <v>Plaque_5</v>
          </cell>
          <cell r="C395" t="str">
            <v>A10</v>
          </cell>
        </row>
        <row r="396">
          <cell r="A396" t="str">
            <v>A007U93</v>
          </cell>
          <cell r="B396" t="str">
            <v>Plaque_5</v>
          </cell>
          <cell r="C396" t="str">
            <v>A11</v>
          </cell>
        </row>
        <row r="397">
          <cell r="A397" t="str">
            <v>A007U8L</v>
          </cell>
          <cell r="B397" t="str">
            <v>Plaque_5</v>
          </cell>
          <cell r="C397" t="str">
            <v>A12</v>
          </cell>
        </row>
        <row r="398">
          <cell r="A398" t="str">
            <v>A007U61</v>
          </cell>
          <cell r="B398" t="str">
            <v>Plaque_5</v>
          </cell>
          <cell r="C398" t="str">
            <v>B1</v>
          </cell>
        </row>
        <row r="399">
          <cell r="A399" t="str">
            <v>A000VD5</v>
          </cell>
          <cell r="B399" t="str">
            <v>Plaque_5</v>
          </cell>
          <cell r="C399" t="str">
            <v>B2</v>
          </cell>
        </row>
        <row r="400">
          <cell r="A400" t="str">
            <v>A007TT2</v>
          </cell>
          <cell r="B400" t="str">
            <v>Plaque_5</v>
          </cell>
          <cell r="C400" t="str">
            <v>B3</v>
          </cell>
        </row>
        <row r="401">
          <cell r="A401" t="str">
            <v>A007TT8</v>
          </cell>
          <cell r="B401" t="str">
            <v>Plaque_5</v>
          </cell>
          <cell r="C401" t="str">
            <v>B4</v>
          </cell>
        </row>
        <row r="402">
          <cell r="A402" t="str">
            <v>A007U7G</v>
          </cell>
          <cell r="B402" t="str">
            <v>Plaque_5</v>
          </cell>
          <cell r="C402" t="str">
            <v>B5</v>
          </cell>
        </row>
        <row r="403">
          <cell r="A403" t="str">
            <v>A007U7O</v>
          </cell>
          <cell r="B403" t="str">
            <v>Plaque_5</v>
          </cell>
          <cell r="C403" t="str">
            <v>B6</v>
          </cell>
        </row>
        <row r="404">
          <cell r="A404" t="str">
            <v>A007TW9</v>
          </cell>
          <cell r="B404" t="str">
            <v>Plaque_5</v>
          </cell>
          <cell r="C404" t="str">
            <v>B7</v>
          </cell>
        </row>
        <row r="405">
          <cell r="A405" t="str">
            <v>A007U4F</v>
          </cell>
          <cell r="B405" t="str">
            <v>Plaque_5</v>
          </cell>
          <cell r="C405" t="str">
            <v>B8</v>
          </cell>
        </row>
        <row r="406">
          <cell r="A406" t="str">
            <v>A007U4N</v>
          </cell>
          <cell r="B406" t="str">
            <v>Plaque_5</v>
          </cell>
          <cell r="C406" t="str">
            <v>B9</v>
          </cell>
        </row>
        <row r="407">
          <cell r="A407" t="str">
            <v>A007U8W</v>
          </cell>
          <cell r="B407" t="str">
            <v>Plaque_5</v>
          </cell>
          <cell r="C407" t="str">
            <v>B10</v>
          </cell>
        </row>
        <row r="408">
          <cell r="A408" t="str">
            <v>A007U94</v>
          </cell>
          <cell r="B408" t="str">
            <v>Plaque_5</v>
          </cell>
          <cell r="C408" t="str">
            <v>B11</v>
          </cell>
        </row>
        <row r="409">
          <cell r="A409" t="str">
            <v>A007U8M</v>
          </cell>
          <cell r="B409" t="str">
            <v>Plaque_5</v>
          </cell>
          <cell r="C409" t="str">
            <v>B12</v>
          </cell>
        </row>
        <row r="410">
          <cell r="A410" t="str">
            <v>A007U62</v>
          </cell>
          <cell r="B410" t="str">
            <v>Plaque_5</v>
          </cell>
          <cell r="C410" t="str">
            <v>C1</v>
          </cell>
        </row>
        <row r="411">
          <cell r="A411" t="str">
            <v>A000VDS</v>
          </cell>
          <cell r="B411" t="str">
            <v>Plaque_5</v>
          </cell>
          <cell r="C411" t="str">
            <v>C2</v>
          </cell>
        </row>
        <row r="412">
          <cell r="A412" t="str">
            <v>A007TT3</v>
          </cell>
          <cell r="B412" t="str">
            <v>Plaque_5</v>
          </cell>
          <cell r="C412" t="str">
            <v>C3</v>
          </cell>
        </row>
        <row r="413">
          <cell r="A413" t="str">
            <v>A007TT9</v>
          </cell>
          <cell r="B413" t="str">
            <v>Plaque_5</v>
          </cell>
          <cell r="C413" t="str">
            <v>C4</v>
          </cell>
        </row>
        <row r="414">
          <cell r="A414" t="str">
            <v>A007U7H</v>
          </cell>
          <cell r="B414" t="str">
            <v>Plaque_5</v>
          </cell>
          <cell r="C414" t="str">
            <v>C5</v>
          </cell>
        </row>
        <row r="415">
          <cell r="A415" t="str">
            <v>A007U7P</v>
          </cell>
          <cell r="B415" t="str">
            <v>Plaque_5</v>
          </cell>
          <cell r="C415" t="str">
            <v>C6</v>
          </cell>
        </row>
        <row r="416">
          <cell r="A416" t="str">
            <v>A007TWA</v>
          </cell>
          <cell r="B416" t="str">
            <v>Plaque_5</v>
          </cell>
          <cell r="C416" t="str">
            <v>C7</v>
          </cell>
        </row>
        <row r="417">
          <cell r="A417" t="str">
            <v>A007U4G</v>
          </cell>
          <cell r="B417" t="str">
            <v>Plaque_5</v>
          </cell>
          <cell r="C417" t="str">
            <v>C8</v>
          </cell>
        </row>
        <row r="418">
          <cell r="A418" t="str">
            <v>A007U4O</v>
          </cell>
          <cell r="B418" t="str">
            <v>Plaque_5</v>
          </cell>
          <cell r="C418" t="str">
            <v>C9</v>
          </cell>
        </row>
        <row r="419">
          <cell r="A419" t="str">
            <v>A007U8X</v>
          </cell>
          <cell r="B419" t="str">
            <v>Plaque_5</v>
          </cell>
          <cell r="C419" t="str">
            <v>C10</v>
          </cell>
        </row>
        <row r="420">
          <cell r="A420" t="str">
            <v>A007U8F</v>
          </cell>
          <cell r="B420" t="str">
            <v>Plaque_5</v>
          </cell>
          <cell r="C420" t="str">
            <v>C11</v>
          </cell>
        </row>
        <row r="421">
          <cell r="A421" t="str">
            <v>A007U8N</v>
          </cell>
          <cell r="B421" t="str">
            <v>Plaque_5</v>
          </cell>
          <cell r="C421" t="str">
            <v>C12</v>
          </cell>
        </row>
        <row r="422">
          <cell r="A422" t="str">
            <v>A007U63</v>
          </cell>
          <cell r="B422" t="str">
            <v>Plaque_5</v>
          </cell>
          <cell r="C422" t="str">
            <v>D1</v>
          </cell>
        </row>
        <row r="423">
          <cell r="A423" t="str">
            <v>A000VDT</v>
          </cell>
          <cell r="B423" t="str">
            <v>Plaque_5</v>
          </cell>
          <cell r="C423" t="str">
            <v>D2</v>
          </cell>
        </row>
        <row r="424">
          <cell r="A424" t="str">
            <v>A007TT4</v>
          </cell>
          <cell r="B424" t="str">
            <v>Plaque_5</v>
          </cell>
          <cell r="C424" t="str">
            <v>D3</v>
          </cell>
        </row>
        <row r="425">
          <cell r="A425" t="str">
            <v>A007U7A</v>
          </cell>
          <cell r="B425" t="str">
            <v>Plaque_5</v>
          </cell>
          <cell r="C425" t="str">
            <v>D4</v>
          </cell>
        </row>
        <row r="426">
          <cell r="A426" t="str">
            <v>A007U7I</v>
          </cell>
          <cell r="B426" t="str">
            <v>Plaque_5</v>
          </cell>
          <cell r="C426" t="str">
            <v>D5</v>
          </cell>
        </row>
        <row r="427">
          <cell r="A427" t="str">
            <v>A007U7Q</v>
          </cell>
          <cell r="B427" t="str">
            <v>Plaque_5</v>
          </cell>
          <cell r="C427" t="str">
            <v>D6</v>
          </cell>
        </row>
        <row r="428">
          <cell r="A428" t="str">
            <v>A007TWB</v>
          </cell>
          <cell r="B428" t="str">
            <v>Plaque_5</v>
          </cell>
          <cell r="C428" t="str">
            <v>D7</v>
          </cell>
        </row>
        <row r="429">
          <cell r="A429" t="str">
            <v>A007U4H</v>
          </cell>
          <cell r="B429" t="str">
            <v>Plaque_5</v>
          </cell>
          <cell r="C429" t="str">
            <v>D8</v>
          </cell>
        </row>
        <row r="430">
          <cell r="A430" t="str">
            <v>A007U4P</v>
          </cell>
          <cell r="B430" t="str">
            <v>Plaque_5</v>
          </cell>
          <cell r="C430" t="str">
            <v>D9</v>
          </cell>
        </row>
        <row r="431">
          <cell r="A431" t="str">
            <v>A007U8Y</v>
          </cell>
          <cell r="B431" t="str">
            <v>Plaque_5</v>
          </cell>
          <cell r="C431" t="str">
            <v>D10</v>
          </cell>
        </row>
        <row r="432">
          <cell r="A432" t="str">
            <v>A007U8G</v>
          </cell>
          <cell r="B432" t="str">
            <v>Plaque_5</v>
          </cell>
          <cell r="C432" t="str">
            <v>D11</v>
          </cell>
        </row>
        <row r="433">
          <cell r="A433" t="str">
            <v>A007U8O</v>
          </cell>
          <cell r="B433" t="str">
            <v>Plaque_5</v>
          </cell>
          <cell r="C433" t="str">
            <v>D12</v>
          </cell>
        </row>
        <row r="434">
          <cell r="A434" t="str">
            <v>A007U64</v>
          </cell>
          <cell r="B434" t="str">
            <v>Plaque_5</v>
          </cell>
          <cell r="C434" t="str">
            <v>E1</v>
          </cell>
        </row>
        <row r="435">
          <cell r="A435" t="str">
            <v>A007TSX</v>
          </cell>
          <cell r="B435" t="str">
            <v>Plaque_5</v>
          </cell>
          <cell r="C435" t="str">
            <v>E2</v>
          </cell>
        </row>
        <row r="436">
          <cell r="A436" t="str">
            <v>A007TT5</v>
          </cell>
          <cell r="B436" t="str">
            <v>Plaque_5</v>
          </cell>
          <cell r="C436" t="str">
            <v>E3</v>
          </cell>
        </row>
        <row r="437">
          <cell r="A437" t="str">
            <v>A007U7B</v>
          </cell>
          <cell r="B437" t="str">
            <v>Plaque_5</v>
          </cell>
          <cell r="C437" t="str">
            <v>E4</v>
          </cell>
        </row>
        <row r="438">
          <cell r="A438" t="str">
            <v>A007U7J</v>
          </cell>
          <cell r="B438" t="str">
            <v>Plaque_5</v>
          </cell>
          <cell r="C438" t="str">
            <v>E5</v>
          </cell>
        </row>
        <row r="439">
          <cell r="A439" t="str">
            <v>A007TW4</v>
          </cell>
          <cell r="B439" t="str">
            <v>Plaque_5</v>
          </cell>
          <cell r="C439" t="str">
            <v>E6</v>
          </cell>
        </row>
        <row r="440">
          <cell r="A440" t="str">
            <v>A007TWC</v>
          </cell>
          <cell r="B440" t="str">
            <v>Plaque_5</v>
          </cell>
          <cell r="C440" t="str">
            <v>E7</v>
          </cell>
        </row>
        <row r="441">
          <cell r="A441" t="str">
            <v>A007U4I</v>
          </cell>
          <cell r="B441" t="str">
            <v>Plaque_5</v>
          </cell>
          <cell r="C441" t="str">
            <v>E8</v>
          </cell>
        </row>
        <row r="442">
          <cell r="A442" t="str">
            <v>A007U4Q</v>
          </cell>
          <cell r="B442" t="str">
            <v>Plaque_5</v>
          </cell>
          <cell r="C442" t="str">
            <v>E9</v>
          </cell>
        </row>
        <row r="443">
          <cell r="A443" t="str">
            <v>A007U8Z</v>
          </cell>
          <cell r="B443" t="str">
            <v>Plaque_5</v>
          </cell>
          <cell r="C443" t="str">
            <v>E10</v>
          </cell>
        </row>
        <row r="444">
          <cell r="A444" t="str">
            <v>A007U8H</v>
          </cell>
          <cell r="B444" t="str">
            <v>Plaque_5</v>
          </cell>
          <cell r="C444" t="str">
            <v>E11</v>
          </cell>
        </row>
        <row r="445">
          <cell r="A445" t="str">
            <v>A007U8P</v>
          </cell>
          <cell r="B445" t="str">
            <v>Plaque_5</v>
          </cell>
          <cell r="C445" t="str">
            <v>E12</v>
          </cell>
        </row>
        <row r="446">
          <cell r="A446" t="str">
            <v>A007U65</v>
          </cell>
          <cell r="B446" t="str">
            <v>Plaque_5</v>
          </cell>
          <cell r="C446" t="str">
            <v>F1</v>
          </cell>
        </row>
        <row r="447">
          <cell r="A447" t="str">
            <v>A007TSY</v>
          </cell>
          <cell r="B447" t="str">
            <v>Plaque_5</v>
          </cell>
          <cell r="C447" t="str">
            <v>F2</v>
          </cell>
        </row>
        <row r="448">
          <cell r="A448" t="str">
            <v>A007TT6</v>
          </cell>
          <cell r="B448" t="str">
            <v>Plaque_5</v>
          </cell>
          <cell r="C448" t="str">
            <v>F3</v>
          </cell>
        </row>
        <row r="449">
          <cell r="A449" t="str">
            <v>A007U7C</v>
          </cell>
          <cell r="B449" t="str">
            <v>Plaque_5</v>
          </cell>
          <cell r="C449" t="str">
            <v>F4</v>
          </cell>
        </row>
        <row r="450">
          <cell r="A450" t="str">
            <v>A007U7K</v>
          </cell>
          <cell r="B450" t="str">
            <v>Plaque_5</v>
          </cell>
          <cell r="C450" t="str">
            <v>F5</v>
          </cell>
        </row>
        <row r="451">
          <cell r="A451" t="str">
            <v>A007TW5</v>
          </cell>
          <cell r="B451" t="str">
            <v>Plaque_5</v>
          </cell>
          <cell r="C451" t="str">
            <v>F6</v>
          </cell>
        </row>
        <row r="452">
          <cell r="A452" t="str">
            <v>A007TWD</v>
          </cell>
          <cell r="B452" t="str">
            <v>Plaque_5</v>
          </cell>
          <cell r="C452" t="str">
            <v>F7</v>
          </cell>
        </row>
        <row r="453">
          <cell r="A453" t="str">
            <v>A007U4J</v>
          </cell>
          <cell r="B453" t="str">
            <v>Plaque_5</v>
          </cell>
          <cell r="C453" t="str">
            <v>F8</v>
          </cell>
        </row>
        <row r="454">
          <cell r="A454" t="str">
            <v>A007U4R</v>
          </cell>
          <cell r="B454" t="str">
            <v>Plaque_5</v>
          </cell>
          <cell r="C454" t="str">
            <v>F9</v>
          </cell>
        </row>
        <row r="455">
          <cell r="A455" t="str">
            <v>A007U90</v>
          </cell>
          <cell r="B455" t="str">
            <v>Plaque_5</v>
          </cell>
          <cell r="C455" t="str">
            <v>F10</v>
          </cell>
        </row>
        <row r="456">
          <cell r="A456" t="str">
            <v>A007U8I</v>
          </cell>
          <cell r="B456" t="str">
            <v>Plaque_5</v>
          </cell>
          <cell r="C456" t="str">
            <v>F11</v>
          </cell>
        </row>
        <row r="457">
          <cell r="A457" t="str">
            <v>A007U8Q</v>
          </cell>
          <cell r="B457" t="str">
            <v>Plaque_5</v>
          </cell>
          <cell r="C457" t="str">
            <v>F12</v>
          </cell>
        </row>
        <row r="458">
          <cell r="A458" t="str">
            <v>A007U66</v>
          </cell>
          <cell r="B458" t="str">
            <v>Plaque_5</v>
          </cell>
          <cell r="C458" t="str">
            <v>G1</v>
          </cell>
        </row>
        <row r="459">
          <cell r="A459" t="str">
            <v>A007TSZ</v>
          </cell>
          <cell r="B459" t="str">
            <v>Plaque_5</v>
          </cell>
          <cell r="C459" t="str">
            <v>G2</v>
          </cell>
        </row>
        <row r="460">
          <cell r="A460" t="str">
            <v>A007TT7</v>
          </cell>
          <cell r="B460" t="str">
            <v>Plaque_5</v>
          </cell>
          <cell r="C460" t="str">
            <v>G3</v>
          </cell>
        </row>
        <row r="461">
          <cell r="A461" t="str">
            <v>A007U7D</v>
          </cell>
          <cell r="B461" t="str">
            <v>Plaque_5</v>
          </cell>
          <cell r="C461" t="str">
            <v>G4</v>
          </cell>
        </row>
        <row r="462">
          <cell r="A462" t="str">
            <v>A007U7L</v>
          </cell>
          <cell r="B462" t="str">
            <v>Plaque_5</v>
          </cell>
          <cell r="C462" t="str">
            <v>G5</v>
          </cell>
        </row>
        <row r="463">
          <cell r="A463" t="str">
            <v>A007TW6</v>
          </cell>
          <cell r="B463" t="str">
            <v>Plaque_5</v>
          </cell>
          <cell r="C463" t="str">
            <v>G6</v>
          </cell>
        </row>
        <row r="464">
          <cell r="A464" t="str">
            <v>A007TWE</v>
          </cell>
          <cell r="B464" t="str">
            <v>Plaque_5</v>
          </cell>
          <cell r="C464" t="str">
            <v>G7</v>
          </cell>
        </row>
        <row r="465">
          <cell r="A465" t="str">
            <v>A007U4K</v>
          </cell>
          <cell r="B465" t="str">
            <v>Plaque_5</v>
          </cell>
          <cell r="C465" t="str">
            <v>G8</v>
          </cell>
        </row>
        <row r="466">
          <cell r="A466" t="str">
            <v>A007U8T</v>
          </cell>
          <cell r="B466" t="str">
            <v>Plaque_5</v>
          </cell>
          <cell r="C466" t="str">
            <v>G9</v>
          </cell>
        </row>
        <row r="467">
          <cell r="A467" t="str">
            <v>A007U91</v>
          </cell>
          <cell r="B467" t="str">
            <v>Plaque_5</v>
          </cell>
          <cell r="C467" t="str">
            <v>G10</v>
          </cell>
        </row>
        <row r="468">
          <cell r="A468" t="str">
            <v>A007U8J</v>
          </cell>
          <cell r="B468" t="str">
            <v>Plaque_5</v>
          </cell>
          <cell r="C468" t="str">
            <v>G11</v>
          </cell>
        </row>
        <row r="469">
          <cell r="A469" t="str">
            <v>A007U8R</v>
          </cell>
          <cell r="B469" t="str">
            <v>Plaque_5</v>
          </cell>
          <cell r="C469" t="str">
            <v>G12</v>
          </cell>
        </row>
        <row r="470">
          <cell r="A470" t="str">
            <v>A007U67</v>
          </cell>
          <cell r="B470" t="str">
            <v>Plaque_5</v>
          </cell>
          <cell r="C470" t="str">
            <v>H1</v>
          </cell>
        </row>
        <row r="471">
          <cell r="A471" t="str">
            <v>A007TT0</v>
          </cell>
          <cell r="B471" t="str">
            <v>Plaque_5</v>
          </cell>
          <cell r="C471" t="str">
            <v>H2</v>
          </cell>
        </row>
        <row r="472">
          <cell r="A472" t="str">
            <v>A000VDU</v>
          </cell>
          <cell r="B472" t="str">
            <v>Plaque_5</v>
          </cell>
          <cell r="C472" t="str">
            <v>H3</v>
          </cell>
        </row>
        <row r="473">
          <cell r="A473" t="str">
            <v>A007U7E</v>
          </cell>
          <cell r="B473" t="str">
            <v>Plaque_5</v>
          </cell>
          <cell r="C473" t="str">
            <v>H4</v>
          </cell>
        </row>
        <row r="474">
          <cell r="A474" t="str">
            <v>A007U7M</v>
          </cell>
          <cell r="B474" t="str">
            <v>Plaque_5</v>
          </cell>
          <cell r="C474" t="str">
            <v>H5</v>
          </cell>
        </row>
        <row r="475">
          <cell r="A475" t="str">
            <v>A007TW7</v>
          </cell>
          <cell r="B475" t="str">
            <v>Plaque_5</v>
          </cell>
          <cell r="C475" t="str">
            <v>H6</v>
          </cell>
        </row>
        <row r="476">
          <cell r="A476" t="str">
            <v>A007TWF</v>
          </cell>
          <cell r="B476" t="str">
            <v>Plaque_5</v>
          </cell>
          <cell r="C476" t="str">
            <v>H7</v>
          </cell>
        </row>
        <row r="477">
          <cell r="A477" t="str">
            <v>A007U4L</v>
          </cell>
          <cell r="B477" t="str">
            <v>Plaque_5</v>
          </cell>
          <cell r="C477" t="str">
            <v>H8</v>
          </cell>
        </row>
        <row r="478">
          <cell r="A478" t="str">
            <v>A007U8U</v>
          </cell>
          <cell r="B478" t="str">
            <v>Plaque_5</v>
          </cell>
          <cell r="C478" t="str">
            <v>H9</v>
          </cell>
        </row>
        <row r="479">
          <cell r="A479" t="str">
            <v>A007U92</v>
          </cell>
          <cell r="B479" t="str">
            <v>Plaque_5</v>
          </cell>
          <cell r="C479" t="str">
            <v>H10</v>
          </cell>
        </row>
        <row r="480">
          <cell r="A480" t="str">
            <v>A007U8K</v>
          </cell>
          <cell r="B480" t="str">
            <v>Plaque_5</v>
          </cell>
          <cell r="C480" t="str">
            <v>H11</v>
          </cell>
        </row>
        <row r="481">
          <cell r="A481" t="str">
            <v>A007U8S</v>
          </cell>
          <cell r="B481" t="str">
            <v>Plaque_5</v>
          </cell>
          <cell r="C481" t="str">
            <v>H12</v>
          </cell>
        </row>
        <row r="482">
          <cell r="A482" t="str">
            <v>A007U95</v>
          </cell>
          <cell r="B482" t="str">
            <v>Plaque_6</v>
          </cell>
          <cell r="C482" t="str">
            <v>A1</v>
          </cell>
        </row>
        <row r="483">
          <cell r="A483" t="str">
            <v>A007U9C</v>
          </cell>
          <cell r="B483" t="str">
            <v>Plaque_6</v>
          </cell>
          <cell r="C483" t="str">
            <v>A2</v>
          </cell>
        </row>
        <row r="484">
          <cell r="A484" t="str">
            <v>A007TU9</v>
          </cell>
          <cell r="B484" t="str">
            <v>Plaque_6</v>
          </cell>
          <cell r="C484" t="str">
            <v>A3</v>
          </cell>
        </row>
        <row r="485">
          <cell r="A485" t="str">
            <v>A007TUE</v>
          </cell>
          <cell r="B485" t="str">
            <v>Plaque_6</v>
          </cell>
          <cell r="C485" t="str">
            <v>A4</v>
          </cell>
        </row>
        <row r="486">
          <cell r="A486" t="str">
            <v>A007TS6</v>
          </cell>
          <cell r="B486" t="str">
            <v>Plaque_6</v>
          </cell>
          <cell r="C486" t="str">
            <v>A5</v>
          </cell>
        </row>
        <row r="487">
          <cell r="A487" t="str">
            <v>A007U6Y</v>
          </cell>
          <cell r="B487" t="str">
            <v>Plaque_6</v>
          </cell>
          <cell r="C487" t="str">
            <v>A6</v>
          </cell>
        </row>
        <row r="488">
          <cell r="A488" t="str">
            <v>A007U76</v>
          </cell>
          <cell r="B488" t="str">
            <v>Plaque_6</v>
          </cell>
          <cell r="C488" t="str">
            <v>A7</v>
          </cell>
        </row>
        <row r="489">
          <cell r="A489" t="str">
            <v>A007TX3</v>
          </cell>
          <cell r="B489" t="str">
            <v>Plaque_6</v>
          </cell>
          <cell r="C489" t="str">
            <v>A8</v>
          </cell>
        </row>
        <row r="490">
          <cell r="A490" t="str">
            <v>A007TXB</v>
          </cell>
          <cell r="B490" t="str">
            <v>Plaque_6</v>
          </cell>
          <cell r="C490" t="str">
            <v>A9</v>
          </cell>
        </row>
        <row r="491">
          <cell r="A491" t="str">
            <v>A007TUL</v>
          </cell>
          <cell r="B491" t="str">
            <v>Plaque_6</v>
          </cell>
          <cell r="C491" t="str">
            <v>A10</v>
          </cell>
        </row>
        <row r="492">
          <cell r="A492" t="str">
            <v>A007UAV</v>
          </cell>
          <cell r="B492" t="str">
            <v>Plaque_6</v>
          </cell>
          <cell r="C492" t="str">
            <v>A11</v>
          </cell>
        </row>
        <row r="493">
          <cell r="A493" t="str">
            <v>A007UAN</v>
          </cell>
          <cell r="B493" t="str">
            <v>Plaque_6</v>
          </cell>
          <cell r="C493" t="str">
            <v>A12</v>
          </cell>
        </row>
        <row r="494">
          <cell r="A494" t="str">
            <v>A007U96</v>
          </cell>
          <cell r="B494" t="str">
            <v>Plaque_6</v>
          </cell>
          <cell r="C494" t="str">
            <v>B1</v>
          </cell>
        </row>
        <row r="495">
          <cell r="A495" t="str">
            <v>A007U9D</v>
          </cell>
          <cell r="B495" t="str">
            <v>Plaque_6</v>
          </cell>
          <cell r="C495" t="str">
            <v>B2</v>
          </cell>
        </row>
        <row r="496">
          <cell r="A496" t="str">
            <v>A007TUA</v>
          </cell>
          <cell r="B496" t="str">
            <v>Plaque_6</v>
          </cell>
          <cell r="C496" t="str">
            <v>B3</v>
          </cell>
        </row>
        <row r="497">
          <cell r="A497" t="str">
            <v>A007TUF</v>
          </cell>
          <cell r="B497" t="str">
            <v>Plaque_6</v>
          </cell>
          <cell r="C497" t="str">
            <v>B4</v>
          </cell>
        </row>
        <row r="498">
          <cell r="A498" t="str">
            <v>A007TS7</v>
          </cell>
          <cell r="B498" t="str">
            <v>Plaque_6</v>
          </cell>
          <cell r="C498" t="str">
            <v>B5</v>
          </cell>
        </row>
        <row r="499">
          <cell r="A499" t="str">
            <v>A007U6Z</v>
          </cell>
          <cell r="B499" t="str">
            <v>Plaque_6</v>
          </cell>
          <cell r="C499" t="str">
            <v>B6</v>
          </cell>
        </row>
        <row r="500">
          <cell r="A500" t="str">
            <v>A007U77</v>
          </cell>
          <cell r="B500" t="str">
            <v>Plaque_6</v>
          </cell>
          <cell r="C500" t="str">
            <v>B7</v>
          </cell>
        </row>
        <row r="501">
          <cell r="A501" t="str">
            <v>A007TX4</v>
          </cell>
          <cell r="B501" t="str">
            <v>Plaque_6</v>
          </cell>
          <cell r="C501" t="str">
            <v>B8</v>
          </cell>
        </row>
        <row r="502">
          <cell r="A502" t="str">
            <v>A000VEI</v>
          </cell>
          <cell r="B502" t="str">
            <v>Plaque_6</v>
          </cell>
          <cell r="C502" t="str">
            <v>B9</v>
          </cell>
        </row>
        <row r="503">
          <cell r="A503" t="str">
            <v>A007TUM</v>
          </cell>
          <cell r="B503" t="str">
            <v>Plaque_6</v>
          </cell>
          <cell r="C503" t="str">
            <v>B10</v>
          </cell>
        </row>
        <row r="504">
          <cell r="A504" t="str">
            <v>A007TUT</v>
          </cell>
          <cell r="B504" t="str">
            <v>Plaque_6</v>
          </cell>
          <cell r="C504" t="str">
            <v>B11</v>
          </cell>
        </row>
        <row r="505">
          <cell r="A505" t="str">
            <v>A007UAO</v>
          </cell>
          <cell r="B505" t="str">
            <v>Plaque_6</v>
          </cell>
          <cell r="C505" t="str">
            <v>B12</v>
          </cell>
        </row>
        <row r="506">
          <cell r="A506" t="str">
            <v>A007U97</v>
          </cell>
          <cell r="B506" t="str">
            <v>Plaque_6</v>
          </cell>
          <cell r="C506" t="str">
            <v>C1</v>
          </cell>
        </row>
        <row r="507">
          <cell r="A507" t="str">
            <v>A000VDX</v>
          </cell>
          <cell r="B507" t="str">
            <v>Plaque_6</v>
          </cell>
          <cell r="C507" t="str">
            <v>C2</v>
          </cell>
        </row>
        <row r="508">
          <cell r="A508" t="str">
            <v>A007TUB</v>
          </cell>
          <cell r="B508" t="str">
            <v>Plaque_6</v>
          </cell>
          <cell r="C508" t="str">
            <v>C3</v>
          </cell>
        </row>
        <row r="509">
          <cell r="A509" t="str">
            <v>A007TS0</v>
          </cell>
          <cell r="B509" t="str">
            <v>Plaque_6</v>
          </cell>
          <cell r="C509" t="str">
            <v>C4</v>
          </cell>
        </row>
        <row r="510">
          <cell r="A510" t="str">
            <v>A007TS8</v>
          </cell>
          <cell r="B510" t="str">
            <v>Plaque_6</v>
          </cell>
          <cell r="C510" t="str">
            <v>C5</v>
          </cell>
        </row>
        <row r="511">
          <cell r="A511" t="str">
            <v>A007U70</v>
          </cell>
          <cell r="B511" t="str">
            <v>Plaque_6</v>
          </cell>
          <cell r="C511" t="str">
            <v>C6</v>
          </cell>
        </row>
        <row r="512">
          <cell r="A512" t="str">
            <v>A007U78</v>
          </cell>
          <cell r="B512" t="str">
            <v>Plaque_6</v>
          </cell>
          <cell r="C512" t="str">
            <v>C7</v>
          </cell>
        </row>
        <row r="513">
          <cell r="A513" t="str">
            <v>A007TX5</v>
          </cell>
          <cell r="B513" t="str">
            <v>Plaque_6</v>
          </cell>
          <cell r="C513" t="str">
            <v>C8</v>
          </cell>
        </row>
        <row r="514">
          <cell r="A514" t="str">
            <v>A000VEJ</v>
          </cell>
          <cell r="B514" t="str">
            <v>Plaque_6</v>
          </cell>
          <cell r="C514" t="str">
            <v>C9</v>
          </cell>
        </row>
        <row r="515">
          <cell r="A515" t="str">
            <v>A007TUN</v>
          </cell>
          <cell r="B515" t="str">
            <v>Plaque_6</v>
          </cell>
          <cell r="C515" t="str">
            <v>C10</v>
          </cell>
        </row>
        <row r="516">
          <cell r="A516" t="str">
            <v>A007UAH</v>
          </cell>
          <cell r="B516" t="str">
            <v>Plaque_6</v>
          </cell>
          <cell r="C516" t="str">
            <v>C11</v>
          </cell>
        </row>
        <row r="517">
          <cell r="A517" t="str">
            <v>A007UAP</v>
          </cell>
          <cell r="B517" t="str">
            <v>Plaque_6</v>
          </cell>
          <cell r="C517" t="str">
            <v>C12</v>
          </cell>
        </row>
        <row r="518">
          <cell r="A518" t="str">
            <v>A007U98</v>
          </cell>
          <cell r="B518" t="str">
            <v>Plaque_6</v>
          </cell>
          <cell r="C518" t="str">
            <v>D1</v>
          </cell>
        </row>
        <row r="519">
          <cell r="A519" t="str">
            <v>A000VDY</v>
          </cell>
          <cell r="B519" t="str">
            <v>Plaque_6</v>
          </cell>
          <cell r="C519" t="str">
            <v>D2</v>
          </cell>
        </row>
        <row r="520">
          <cell r="A520" t="str">
            <v>A007TUC</v>
          </cell>
          <cell r="B520" t="str">
            <v>Plaque_6</v>
          </cell>
          <cell r="C520" t="str">
            <v>D3</v>
          </cell>
        </row>
        <row r="521">
          <cell r="A521" t="str">
            <v>A007TS1</v>
          </cell>
          <cell r="B521" t="str">
            <v>Plaque_6</v>
          </cell>
          <cell r="C521" t="str">
            <v>D4</v>
          </cell>
        </row>
        <row r="522">
          <cell r="A522" t="str">
            <v>A007TS9</v>
          </cell>
          <cell r="B522" t="str">
            <v>Plaque_6</v>
          </cell>
          <cell r="C522" t="str">
            <v>D5</v>
          </cell>
        </row>
        <row r="523">
          <cell r="A523" t="str">
            <v>A007U71</v>
          </cell>
          <cell r="B523" t="str">
            <v>Plaque_6</v>
          </cell>
          <cell r="C523" t="str">
            <v>D6</v>
          </cell>
        </row>
        <row r="524">
          <cell r="A524" t="str">
            <v>A007U79</v>
          </cell>
          <cell r="B524" t="str">
            <v>Plaque_6</v>
          </cell>
          <cell r="C524" t="str">
            <v>D7</v>
          </cell>
        </row>
        <row r="525">
          <cell r="A525" t="str">
            <v>A007TX6</v>
          </cell>
          <cell r="B525" t="str">
            <v>Plaque_6</v>
          </cell>
          <cell r="C525" t="str">
            <v>D8</v>
          </cell>
        </row>
        <row r="526">
          <cell r="A526" t="str">
            <v>A007TUG</v>
          </cell>
          <cell r="B526" t="str">
            <v>Plaque_6</v>
          </cell>
          <cell r="C526" t="str">
            <v>D9</v>
          </cell>
        </row>
        <row r="527">
          <cell r="A527" t="str">
            <v>A007TUO</v>
          </cell>
          <cell r="B527" t="str">
            <v>Plaque_6</v>
          </cell>
          <cell r="C527" t="str">
            <v>D10</v>
          </cell>
        </row>
        <row r="528">
          <cell r="A528" t="str">
            <v>A007UAI</v>
          </cell>
          <cell r="B528" t="str">
            <v>Plaque_6</v>
          </cell>
          <cell r="C528" t="str">
            <v>D11</v>
          </cell>
        </row>
        <row r="529">
          <cell r="A529" t="str">
            <v>A007UAQ</v>
          </cell>
          <cell r="B529" t="str">
            <v>Plaque_6</v>
          </cell>
          <cell r="C529" t="str">
            <v>D12</v>
          </cell>
        </row>
        <row r="530">
          <cell r="A530" t="str">
            <v>A007U99</v>
          </cell>
          <cell r="B530" t="str">
            <v>Plaque_6</v>
          </cell>
          <cell r="C530" t="str">
            <v>E1</v>
          </cell>
        </row>
        <row r="531">
          <cell r="A531" t="str">
            <v>A007TU5</v>
          </cell>
          <cell r="B531" t="str">
            <v>Plaque_6</v>
          </cell>
          <cell r="C531" t="str">
            <v>E2</v>
          </cell>
        </row>
        <row r="532">
          <cell r="A532" t="str">
            <v>A000VDZ</v>
          </cell>
          <cell r="B532" t="str">
            <v>Plaque_6</v>
          </cell>
          <cell r="C532" t="str">
            <v>E3</v>
          </cell>
        </row>
        <row r="533">
          <cell r="A533" t="str">
            <v>A007TS2</v>
          </cell>
          <cell r="B533" t="str">
            <v>Plaque_6</v>
          </cell>
          <cell r="C533" t="str">
            <v>E4</v>
          </cell>
        </row>
        <row r="534">
          <cell r="A534" t="str">
            <v>A007TSA</v>
          </cell>
          <cell r="B534" t="str">
            <v>Plaque_6</v>
          </cell>
          <cell r="C534" t="str">
            <v>E5</v>
          </cell>
        </row>
        <row r="535">
          <cell r="A535" t="str">
            <v>A007U72</v>
          </cell>
          <cell r="B535" t="str">
            <v>Plaque_6</v>
          </cell>
          <cell r="C535" t="str">
            <v>E6</v>
          </cell>
        </row>
        <row r="536">
          <cell r="A536" t="str">
            <v>A007TWZ</v>
          </cell>
          <cell r="B536" t="str">
            <v>Plaque_6</v>
          </cell>
          <cell r="C536" t="str">
            <v>E7</v>
          </cell>
        </row>
        <row r="537">
          <cell r="A537" t="str">
            <v>A007TX7</v>
          </cell>
          <cell r="B537" t="str">
            <v>Plaque_6</v>
          </cell>
          <cell r="C537" t="str">
            <v>E8</v>
          </cell>
        </row>
        <row r="538">
          <cell r="A538" t="str">
            <v>A007TUH</v>
          </cell>
          <cell r="B538" t="str">
            <v>Plaque_6</v>
          </cell>
          <cell r="C538" t="str">
            <v>E9</v>
          </cell>
        </row>
        <row r="539">
          <cell r="A539" t="str">
            <v>A007TUP</v>
          </cell>
          <cell r="B539" t="str">
            <v>Plaque_6</v>
          </cell>
          <cell r="C539" t="str">
            <v>E10</v>
          </cell>
        </row>
        <row r="540">
          <cell r="A540" t="str">
            <v>A007UAJ</v>
          </cell>
          <cell r="B540" t="str">
            <v>Plaque_6</v>
          </cell>
          <cell r="C540" t="str">
            <v>E11</v>
          </cell>
        </row>
        <row r="541">
          <cell r="A541" t="str">
            <v>A007UAR</v>
          </cell>
          <cell r="B541" t="str">
            <v>Plaque_6</v>
          </cell>
          <cell r="C541" t="str">
            <v>E12</v>
          </cell>
        </row>
        <row r="542">
          <cell r="A542" t="str">
            <v>A007U9A</v>
          </cell>
          <cell r="B542" t="str">
            <v>Plaque_6</v>
          </cell>
          <cell r="C542" t="str">
            <v>F1</v>
          </cell>
        </row>
        <row r="543">
          <cell r="A543" t="str">
            <v>A007TU6</v>
          </cell>
          <cell r="B543" t="str">
            <v>Plaque_6</v>
          </cell>
          <cell r="C543" t="str">
            <v>F2</v>
          </cell>
        </row>
        <row r="544">
          <cell r="A544" t="str">
            <v>A000VE0</v>
          </cell>
          <cell r="B544" t="str">
            <v>Plaque_6</v>
          </cell>
          <cell r="C544" t="str">
            <v>F3</v>
          </cell>
        </row>
        <row r="545">
          <cell r="A545" t="str">
            <v>A007TS3</v>
          </cell>
          <cell r="B545" t="str">
            <v>Plaque_6</v>
          </cell>
          <cell r="C545" t="str">
            <v>F4</v>
          </cell>
        </row>
        <row r="546">
          <cell r="A546" t="str">
            <v>A007TSB</v>
          </cell>
          <cell r="B546" t="str">
            <v>Plaque_6</v>
          </cell>
          <cell r="C546" t="str">
            <v>F5</v>
          </cell>
        </row>
        <row r="547">
          <cell r="A547" t="str">
            <v>A007U73</v>
          </cell>
          <cell r="B547" t="str">
            <v>Plaque_6</v>
          </cell>
          <cell r="C547" t="str">
            <v>F6</v>
          </cell>
        </row>
        <row r="548">
          <cell r="A548" t="str">
            <v>A007TX0</v>
          </cell>
          <cell r="B548" t="str">
            <v>Plaque_6</v>
          </cell>
          <cell r="C548" t="str">
            <v>F7</v>
          </cell>
        </row>
        <row r="549">
          <cell r="A549" t="str">
            <v>A007TX8</v>
          </cell>
          <cell r="B549" t="str">
            <v>Plaque_6</v>
          </cell>
          <cell r="C549" t="str">
            <v>F8</v>
          </cell>
        </row>
        <row r="550">
          <cell r="A550" t="str">
            <v>A007TUI</v>
          </cell>
          <cell r="B550" t="str">
            <v>Plaque_6</v>
          </cell>
          <cell r="C550" t="str">
            <v>F9</v>
          </cell>
        </row>
        <row r="551">
          <cell r="A551" t="str">
            <v>A007TUQ</v>
          </cell>
          <cell r="B551" t="str">
            <v>Plaque_6</v>
          </cell>
          <cell r="C551" t="str">
            <v>F10</v>
          </cell>
        </row>
        <row r="552">
          <cell r="A552" t="str">
            <v>A007UAK</v>
          </cell>
          <cell r="B552" t="str">
            <v>Plaque_6</v>
          </cell>
          <cell r="C552" t="str">
            <v>F11</v>
          </cell>
        </row>
        <row r="553">
          <cell r="A553" t="str">
            <v>A007UAS</v>
          </cell>
          <cell r="B553" t="str">
            <v>Plaque_6</v>
          </cell>
          <cell r="C553" t="str">
            <v>F12</v>
          </cell>
        </row>
        <row r="554">
          <cell r="A554" t="str">
            <v>A000VCY</v>
          </cell>
          <cell r="B554" t="str">
            <v>Plaque_6</v>
          </cell>
          <cell r="C554" t="str">
            <v>G1</v>
          </cell>
        </row>
        <row r="555">
          <cell r="A555" t="str">
            <v>A007TU7</v>
          </cell>
          <cell r="B555" t="str">
            <v>Plaque_6</v>
          </cell>
          <cell r="C555" t="str">
            <v>G2</v>
          </cell>
        </row>
        <row r="556">
          <cell r="A556" t="str">
            <v>A000VE1</v>
          </cell>
          <cell r="B556" t="str">
            <v>Plaque_6</v>
          </cell>
          <cell r="C556" t="str">
            <v>G3</v>
          </cell>
        </row>
        <row r="557">
          <cell r="A557" t="str">
            <v>A007TS4</v>
          </cell>
          <cell r="B557" t="str">
            <v>Plaque_6</v>
          </cell>
          <cell r="C557" t="str">
            <v>G4</v>
          </cell>
        </row>
        <row r="558">
          <cell r="A558" t="str">
            <v>A007TSC</v>
          </cell>
          <cell r="B558" t="str">
            <v>Plaque_6</v>
          </cell>
          <cell r="C558" t="str">
            <v>G5</v>
          </cell>
        </row>
        <row r="559">
          <cell r="A559" t="str">
            <v>A007U74</v>
          </cell>
          <cell r="B559" t="str">
            <v>Plaque_6</v>
          </cell>
          <cell r="C559" t="str">
            <v>G6</v>
          </cell>
        </row>
        <row r="560">
          <cell r="A560" t="str">
            <v>A007TX1</v>
          </cell>
          <cell r="B560" t="str">
            <v>Plaque_6</v>
          </cell>
          <cell r="C560" t="str">
            <v>G7</v>
          </cell>
        </row>
        <row r="561">
          <cell r="A561" t="str">
            <v>A007TX9</v>
          </cell>
          <cell r="B561" t="str">
            <v>Plaque_6</v>
          </cell>
          <cell r="C561" t="str">
            <v>G8</v>
          </cell>
        </row>
        <row r="562">
          <cell r="A562" t="str">
            <v>A007TUJ</v>
          </cell>
          <cell r="B562" t="str">
            <v>Plaque_6</v>
          </cell>
          <cell r="C562" t="str">
            <v>G9</v>
          </cell>
        </row>
        <row r="563">
          <cell r="A563" t="str">
            <v>A007TUR</v>
          </cell>
          <cell r="B563" t="str">
            <v>Plaque_6</v>
          </cell>
          <cell r="C563" t="str">
            <v>G10</v>
          </cell>
        </row>
        <row r="564">
          <cell r="A564" t="str">
            <v>A007UAL</v>
          </cell>
          <cell r="B564" t="str">
            <v>Plaque_6</v>
          </cell>
          <cell r="C564" t="str">
            <v>G11</v>
          </cell>
        </row>
        <row r="565">
          <cell r="A565" t="str">
            <v>A007UAT</v>
          </cell>
          <cell r="B565" t="str">
            <v>Plaque_6</v>
          </cell>
          <cell r="C565" t="str">
            <v>G12</v>
          </cell>
        </row>
        <row r="566">
          <cell r="A566" t="str">
            <v>A007U9B</v>
          </cell>
          <cell r="B566" t="str">
            <v>Plaque_6</v>
          </cell>
          <cell r="C566" t="str">
            <v>H1</v>
          </cell>
        </row>
        <row r="567">
          <cell r="A567" t="str">
            <v>A007TU8</v>
          </cell>
          <cell r="B567" t="str">
            <v>Plaque_6</v>
          </cell>
          <cell r="C567" t="str">
            <v>H2</v>
          </cell>
        </row>
        <row r="568">
          <cell r="A568" t="str">
            <v>A007TUD</v>
          </cell>
          <cell r="B568" t="str">
            <v>Plaque_6</v>
          </cell>
          <cell r="C568" t="str">
            <v>H3</v>
          </cell>
        </row>
        <row r="569">
          <cell r="A569" t="str">
            <v>A007TS5</v>
          </cell>
          <cell r="B569" t="str">
            <v>Plaque_6</v>
          </cell>
          <cell r="C569" t="str">
            <v>H4</v>
          </cell>
        </row>
        <row r="570">
          <cell r="A570" t="str">
            <v>A000VE2</v>
          </cell>
          <cell r="B570" t="str">
            <v>Plaque_6</v>
          </cell>
          <cell r="C570" t="str">
            <v>H5</v>
          </cell>
        </row>
        <row r="571">
          <cell r="A571" t="str">
            <v>A007U75</v>
          </cell>
          <cell r="B571" t="str">
            <v>Plaque_6</v>
          </cell>
          <cell r="C571" t="str">
            <v>H6</v>
          </cell>
        </row>
        <row r="572">
          <cell r="A572" t="str">
            <v>A007TX2</v>
          </cell>
          <cell r="B572" t="str">
            <v>Plaque_6</v>
          </cell>
          <cell r="C572" t="str">
            <v>H7</v>
          </cell>
        </row>
        <row r="573">
          <cell r="A573" t="str">
            <v>A007TXA</v>
          </cell>
          <cell r="B573" t="str">
            <v>Plaque_6</v>
          </cell>
          <cell r="C573" t="str">
            <v>H8</v>
          </cell>
        </row>
        <row r="574">
          <cell r="A574" t="str">
            <v>A007TUK</v>
          </cell>
          <cell r="B574" t="str">
            <v>Plaque_6</v>
          </cell>
          <cell r="C574" t="str">
            <v>H9</v>
          </cell>
        </row>
        <row r="575">
          <cell r="A575" t="str">
            <v>A007TUS</v>
          </cell>
          <cell r="B575" t="str">
            <v>Plaque_6</v>
          </cell>
          <cell r="C575" t="str">
            <v>H10</v>
          </cell>
        </row>
        <row r="576">
          <cell r="A576" t="str">
            <v>A007UAM</v>
          </cell>
          <cell r="B576" t="str">
            <v>Plaque_6</v>
          </cell>
          <cell r="C576" t="str">
            <v>H11</v>
          </cell>
        </row>
        <row r="577">
          <cell r="A577" t="str">
            <v>A007UAU</v>
          </cell>
          <cell r="B577" t="str">
            <v>Plaque_6</v>
          </cell>
          <cell r="C577" t="str">
            <v>H12</v>
          </cell>
        </row>
        <row r="578">
          <cell r="A578" t="str">
            <v>A00CJPW</v>
          </cell>
          <cell r="B578" t="str">
            <v>Plaque_7</v>
          </cell>
          <cell r="C578" t="str">
            <v>A1</v>
          </cell>
        </row>
        <row r="579">
          <cell r="A579" t="str">
            <v>A007TYQ</v>
          </cell>
          <cell r="B579" t="str">
            <v>Plaque_7</v>
          </cell>
          <cell r="C579" t="str">
            <v>A2</v>
          </cell>
        </row>
        <row r="580">
          <cell r="A580" t="str">
            <v>A007U9U</v>
          </cell>
          <cell r="B580" t="str">
            <v>Plaque_7</v>
          </cell>
          <cell r="C580" t="str">
            <v>A3</v>
          </cell>
        </row>
        <row r="581">
          <cell r="A581" t="str">
            <v>A007UA2</v>
          </cell>
          <cell r="B581" t="str">
            <v>Plaque_7</v>
          </cell>
          <cell r="C581" t="str">
            <v>A4</v>
          </cell>
        </row>
        <row r="582">
          <cell r="A582" t="str">
            <v>A007U6F</v>
          </cell>
          <cell r="B582" t="str">
            <v>Plaque_7</v>
          </cell>
          <cell r="C582" t="str">
            <v>A5</v>
          </cell>
        </row>
        <row r="583">
          <cell r="A583" t="str">
            <v>A007U6N</v>
          </cell>
          <cell r="B583" t="str">
            <v>Plaque_7</v>
          </cell>
          <cell r="C583" t="str">
            <v>A6</v>
          </cell>
        </row>
        <row r="584">
          <cell r="A584" t="str">
            <v>A007TWM</v>
          </cell>
          <cell r="B584" t="str">
            <v>Plaque_7</v>
          </cell>
          <cell r="C584" t="str">
            <v>A7</v>
          </cell>
        </row>
        <row r="585">
          <cell r="A585" t="str">
            <v>A007U02</v>
          </cell>
          <cell r="B585" t="str">
            <v>Plaque_7</v>
          </cell>
          <cell r="C585" t="str">
            <v>A8</v>
          </cell>
        </row>
        <row r="586">
          <cell r="A586" t="str">
            <v>A007U0A</v>
          </cell>
          <cell r="B586" t="str">
            <v>Plaque_7</v>
          </cell>
          <cell r="C586" t="str">
            <v>A9</v>
          </cell>
        </row>
        <row r="587">
          <cell r="A587" t="str">
            <v>A007U0I</v>
          </cell>
          <cell r="B587" t="str">
            <v>Plaque_7</v>
          </cell>
          <cell r="C587" t="str">
            <v>A10</v>
          </cell>
        </row>
        <row r="588">
          <cell r="A588" t="str">
            <v>A007U0Q</v>
          </cell>
          <cell r="B588" t="str">
            <v>Plaque_7</v>
          </cell>
          <cell r="C588" t="str">
            <v>A11</v>
          </cell>
        </row>
        <row r="589">
          <cell r="A589" t="str">
            <v>A007UBL</v>
          </cell>
          <cell r="B589" t="str">
            <v>Plaque_7</v>
          </cell>
          <cell r="C589" t="str">
            <v>A12</v>
          </cell>
        </row>
        <row r="590">
          <cell r="A590" t="str">
            <v>A000VCX</v>
          </cell>
          <cell r="B590" t="str">
            <v>Plaque_7</v>
          </cell>
          <cell r="C590" t="str">
            <v>B1</v>
          </cell>
        </row>
        <row r="591">
          <cell r="A591" t="str">
            <v>A000VCZ</v>
          </cell>
          <cell r="B591" t="str">
            <v>Plaque_7</v>
          </cell>
          <cell r="C591" t="str">
            <v>B2</v>
          </cell>
        </row>
        <row r="592">
          <cell r="A592" t="str">
            <v>A007U9V</v>
          </cell>
          <cell r="B592" t="str">
            <v>Plaque_7</v>
          </cell>
          <cell r="C592" t="str">
            <v>B3</v>
          </cell>
        </row>
        <row r="593">
          <cell r="A593" t="str">
            <v>A007U68</v>
          </cell>
          <cell r="B593" t="str">
            <v>Plaque_7</v>
          </cell>
          <cell r="C593" t="str">
            <v>B4</v>
          </cell>
        </row>
        <row r="594">
          <cell r="A594" t="str">
            <v>A007U6G</v>
          </cell>
          <cell r="B594" t="str">
            <v>Plaque_7</v>
          </cell>
          <cell r="C594" t="str">
            <v>B5</v>
          </cell>
        </row>
        <row r="595">
          <cell r="A595" t="str">
            <v>A002CER</v>
          </cell>
          <cell r="B595" t="str">
            <v>Plaque_7</v>
          </cell>
          <cell r="C595" t="str">
            <v>B6</v>
          </cell>
        </row>
        <row r="596">
          <cell r="A596" t="str">
            <v>A000VE4</v>
          </cell>
          <cell r="B596" t="str">
            <v>Plaque_7</v>
          </cell>
          <cell r="C596" t="str">
            <v>B7</v>
          </cell>
        </row>
        <row r="597">
          <cell r="A597" t="str">
            <v>A007U03</v>
          </cell>
          <cell r="B597" t="str">
            <v>Plaque_7</v>
          </cell>
          <cell r="C597" t="str">
            <v>B8</v>
          </cell>
        </row>
        <row r="598">
          <cell r="A598" t="str">
            <v>A007U0B</v>
          </cell>
          <cell r="B598" t="str">
            <v>Plaque_7</v>
          </cell>
          <cell r="C598" t="str">
            <v>B9</v>
          </cell>
        </row>
        <row r="599">
          <cell r="A599" t="str">
            <v>A007U0J</v>
          </cell>
          <cell r="B599" t="str">
            <v>Plaque_7</v>
          </cell>
          <cell r="C599" t="str">
            <v>B10</v>
          </cell>
        </row>
        <row r="600">
          <cell r="A600" t="str">
            <v>A007U0R</v>
          </cell>
          <cell r="B600" t="str">
            <v>Plaque_7</v>
          </cell>
          <cell r="C600" t="str">
            <v>B11</v>
          </cell>
        </row>
        <row r="601">
          <cell r="A601" t="str">
            <v>A007UBM</v>
          </cell>
          <cell r="B601" t="str">
            <v>Plaque_7</v>
          </cell>
          <cell r="C601" t="str">
            <v>B12</v>
          </cell>
        </row>
        <row r="602">
          <cell r="A602" t="str">
            <v>A007TYK</v>
          </cell>
          <cell r="B602" t="str">
            <v>Plaque_7</v>
          </cell>
          <cell r="C602" t="str">
            <v>C1</v>
          </cell>
        </row>
        <row r="603">
          <cell r="A603" t="str">
            <v>A000VD0</v>
          </cell>
          <cell r="B603" t="str">
            <v>Plaque_7</v>
          </cell>
          <cell r="C603" t="str">
            <v>C2</v>
          </cell>
        </row>
        <row r="604">
          <cell r="A604" t="str">
            <v>A007U9W</v>
          </cell>
          <cell r="B604" t="str">
            <v>Plaque_7</v>
          </cell>
          <cell r="C604" t="str">
            <v>C3</v>
          </cell>
        </row>
        <row r="605">
          <cell r="A605" t="str">
            <v>A007U69</v>
          </cell>
          <cell r="B605" t="str">
            <v>Plaque_7</v>
          </cell>
          <cell r="C605" t="str">
            <v>C4</v>
          </cell>
        </row>
        <row r="606">
          <cell r="A606" t="str">
            <v>A007U6H</v>
          </cell>
          <cell r="B606" t="str">
            <v>Plaque_7</v>
          </cell>
          <cell r="C606" t="str">
            <v>C5</v>
          </cell>
        </row>
        <row r="607">
          <cell r="A607" t="str">
            <v>A007TWG</v>
          </cell>
          <cell r="B607" t="str">
            <v>Plaque_7</v>
          </cell>
          <cell r="C607" t="str">
            <v>C6</v>
          </cell>
        </row>
        <row r="608">
          <cell r="A608" t="str">
            <v>A007TWN</v>
          </cell>
          <cell r="B608" t="str">
            <v>Plaque_7</v>
          </cell>
          <cell r="C608" t="str">
            <v>C7</v>
          </cell>
        </row>
        <row r="609">
          <cell r="A609" t="str">
            <v>A007U04</v>
          </cell>
          <cell r="B609" t="str">
            <v>Plaque_7</v>
          </cell>
          <cell r="C609" t="str">
            <v>C8</v>
          </cell>
        </row>
        <row r="610">
          <cell r="A610" t="str">
            <v>A007U0C</v>
          </cell>
          <cell r="B610" t="str">
            <v>Plaque_7</v>
          </cell>
          <cell r="C610" t="str">
            <v>C9</v>
          </cell>
        </row>
        <row r="611">
          <cell r="A611" t="str">
            <v>A007U0K</v>
          </cell>
          <cell r="B611" t="str">
            <v>Plaque_7</v>
          </cell>
          <cell r="C611" t="str">
            <v>C10</v>
          </cell>
        </row>
        <row r="612">
          <cell r="A612" t="str">
            <v>A007UBF</v>
          </cell>
          <cell r="B612" t="str">
            <v>Plaque_7</v>
          </cell>
          <cell r="C612" t="str">
            <v>C11</v>
          </cell>
        </row>
        <row r="613">
          <cell r="A613" t="str">
            <v>A007UBN</v>
          </cell>
          <cell r="B613" t="str">
            <v>Plaque_7</v>
          </cell>
          <cell r="C613" t="str">
            <v>C12</v>
          </cell>
        </row>
        <row r="614">
          <cell r="A614" t="str">
            <v>A007TYL</v>
          </cell>
          <cell r="B614" t="str">
            <v>Plaque_7</v>
          </cell>
          <cell r="C614" t="str">
            <v>D1</v>
          </cell>
        </row>
        <row r="615">
          <cell r="A615" t="str">
            <v>A000VD1</v>
          </cell>
          <cell r="B615" t="str">
            <v>Plaque_7</v>
          </cell>
          <cell r="C615" t="str">
            <v>D2</v>
          </cell>
        </row>
        <row r="616">
          <cell r="A616" t="str">
            <v>A007U9X</v>
          </cell>
          <cell r="B616" t="str">
            <v>Plaque_7</v>
          </cell>
          <cell r="C616" t="str">
            <v>D3</v>
          </cell>
        </row>
        <row r="617">
          <cell r="A617" t="str">
            <v>A007U6A</v>
          </cell>
          <cell r="B617" t="str">
            <v>Plaque_7</v>
          </cell>
          <cell r="C617" t="str">
            <v>D4</v>
          </cell>
        </row>
        <row r="618">
          <cell r="A618" t="str">
            <v>A007U6I</v>
          </cell>
          <cell r="B618" t="str">
            <v>Plaque_7</v>
          </cell>
          <cell r="C618" t="str">
            <v>D5</v>
          </cell>
        </row>
        <row r="619">
          <cell r="A619" t="str">
            <v>A007TWH</v>
          </cell>
          <cell r="B619" t="str">
            <v>Plaque_7</v>
          </cell>
          <cell r="C619" t="str">
            <v>D6</v>
          </cell>
        </row>
        <row r="620">
          <cell r="A620" t="str">
            <v>A000VE5</v>
          </cell>
          <cell r="B620" t="str">
            <v>Plaque_7</v>
          </cell>
          <cell r="C620" t="str">
            <v>D7</v>
          </cell>
        </row>
        <row r="621">
          <cell r="A621" t="str">
            <v>A007U05</v>
          </cell>
          <cell r="B621" t="str">
            <v>Plaque_7</v>
          </cell>
          <cell r="C621" t="str">
            <v>D8</v>
          </cell>
        </row>
        <row r="622">
          <cell r="A622" t="str">
            <v>A007U0D</v>
          </cell>
          <cell r="B622" t="str">
            <v>Plaque_7</v>
          </cell>
          <cell r="C622" t="str">
            <v>D9</v>
          </cell>
        </row>
        <row r="623">
          <cell r="A623" t="str">
            <v>A007U0L</v>
          </cell>
          <cell r="B623" t="str">
            <v>Plaque_7</v>
          </cell>
          <cell r="C623" t="str">
            <v>D10</v>
          </cell>
        </row>
        <row r="624">
          <cell r="A624" t="str">
            <v>A007UBG</v>
          </cell>
          <cell r="B624" t="str">
            <v>Plaque_7</v>
          </cell>
          <cell r="C624" t="str">
            <v>D11</v>
          </cell>
        </row>
        <row r="625">
          <cell r="A625" t="str">
            <v>A007UBO</v>
          </cell>
          <cell r="B625" t="str">
            <v>Plaque_7</v>
          </cell>
          <cell r="C625" t="str">
            <v>D12</v>
          </cell>
        </row>
        <row r="626">
          <cell r="A626" t="str">
            <v>A007TYM</v>
          </cell>
          <cell r="B626" t="str">
            <v>Plaque_7</v>
          </cell>
          <cell r="C626" t="str">
            <v>E1</v>
          </cell>
        </row>
        <row r="627">
          <cell r="A627" t="str">
            <v>A000VD2</v>
          </cell>
          <cell r="B627" t="str">
            <v>Plaque_7</v>
          </cell>
          <cell r="C627" t="str">
            <v>E2</v>
          </cell>
        </row>
        <row r="628">
          <cell r="A628" t="str">
            <v>A007U9Y</v>
          </cell>
          <cell r="B628" t="str">
            <v>Plaque_7</v>
          </cell>
          <cell r="C628" t="str">
            <v>E3</v>
          </cell>
        </row>
        <row r="629">
          <cell r="A629" t="str">
            <v>A007U6B</v>
          </cell>
          <cell r="B629" t="str">
            <v>Plaque_7</v>
          </cell>
          <cell r="C629" t="str">
            <v>E4</v>
          </cell>
        </row>
        <row r="630">
          <cell r="A630" t="str">
            <v>A007U6J</v>
          </cell>
          <cell r="B630" t="str">
            <v>Plaque_7</v>
          </cell>
          <cell r="C630" t="str">
            <v>E5</v>
          </cell>
        </row>
        <row r="631">
          <cell r="A631" t="str">
            <v>A007TWI</v>
          </cell>
          <cell r="B631" t="str">
            <v>Plaque_7</v>
          </cell>
          <cell r="C631" t="str">
            <v>E6</v>
          </cell>
        </row>
        <row r="632">
          <cell r="A632" t="str">
            <v>A007TWO</v>
          </cell>
          <cell r="B632" t="str">
            <v>Plaque_7</v>
          </cell>
          <cell r="C632" t="str">
            <v>E7</v>
          </cell>
        </row>
        <row r="633">
          <cell r="A633" t="str">
            <v>A007U06</v>
          </cell>
          <cell r="B633" t="str">
            <v>Plaque_7</v>
          </cell>
          <cell r="C633" t="str">
            <v>E8</v>
          </cell>
        </row>
        <row r="634">
          <cell r="A634" t="str">
            <v>A007U0E</v>
          </cell>
          <cell r="B634" t="str">
            <v>Plaque_7</v>
          </cell>
          <cell r="C634" t="str">
            <v>E9</v>
          </cell>
        </row>
        <row r="635">
          <cell r="A635" t="str">
            <v>A007U0M</v>
          </cell>
          <cell r="B635" t="str">
            <v>Plaque_7</v>
          </cell>
          <cell r="C635" t="str">
            <v>E10</v>
          </cell>
        </row>
        <row r="636">
          <cell r="A636" t="str">
            <v>A007UBH</v>
          </cell>
          <cell r="B636" t="str">
            <v>Plaque_7</v>
          </cell>
          <cell r="C636" t="str">
            <v>E11</v>
          </cell>
        </row>
        <row r="637">
          <cell r="A637" t="str">
            <v>A007UBP</v>
          </cell>
          <cell r="B637" t="str">
            <v>Plaque_7</v>
          </cell>
          <cell r="C637" t="str">
            <v>E12</v>
          </cell>
        </row>
        <row r="638">
          <cell r="A638" t="str">
            <v>A007TYN</v>
          </cell>
          <cell r="B638" t="str">
            <v>Plaque_7</v>
          </cell>
          <cell r="C638" t="str">
            <v>F1</v>
          </cell>
        </row>
        <row r="639">
          <cell r="A639" t="str">
            <v>A007U9R</v>
          </cell>
          <cell r="B639" t="str">
            <v>Plaque_7</v>
          </cell>
          <cell r="C639" t="str">
            <v>F2</v>
          </cell>
        </row>
        <row r="640">
          <cell r="A640" t="str">
            <v>A007U9Z</v>
          </cell>
          <cell r="B640" t="str">
            <v>Plaque_7</v>
          </cell>
          <cell r="C640" t="str">
            <v>F3</v>
          </cell>
        </row>
        <row r="641">
          <cell r="A641" t="str">
            <v>A007U6C</v>
          </cell>
          <cell r="B641" t="str">
            <v>Plaque_7</v>
          </cell>
          <cell r="C641" t="str">
            <v>F4</v>
          </cell>
        </row>
        <row r="642">
          <cell r="A642" t="str">
            <v>A007U6K</v>
          </cell>
          <cell r="B642" t="str">
            <v>Plaque_7</v>
          </cell>
          <cell r="C642" t="str">
            <v>F5</v>
          </cell>
        </row>
        <row r="643">
          <cell r="A643" t="str">
            <v>A007TWJ</v>
          </cell>
          <cell r="B643" t="str">
            <v>Plaque_7</v>
          </cell>
          <cell r="C643" t="str">
            <v>F6</v>
          </cell>
        </row>
        <row r="644">
          <cell r="A644" t="str">
            <v>A007TWP</v>
          </cell>
          <cell r="B644" t="str">
            <v>Plaque_7</v>
          </cell>
          <cell r="C644" t="str">
            <v>F7</v>
          </cell>
        </row>
        <row r="645">
          <cell r="A645" t="str">
            <v>A007U07</v>
          </cell>
          <cell r="B645" t="str">
            <v>Plaque_7</v>
          </cell>
          <cell r="C645" t="str">
            <v>F8</v>
          </cell>
        </row>
        <row r="646">
          <cell r="A646" t="str">
            <v>A007U0F</v>
          </cell>
          <cell r="B646" t="str">
            <v>Plaque_7</v>
          </cell>
          <cell r="C646" t="str">
            <v>F9</v>
          </cell>
        </row>
        <row r="647">
          <cell r="A647" t="str">
            <v>A007UON</v>
          </cell>
          <cell r="B647" t="str">
            <v>Plaque_7</v>
          </cell>
          <cell r="C647" t="str">
            <v>F10</v>
          </cell>
        </row>
        <row r="648">
          <cell r="A648" t="str">
            <v>A007UBI</v>
          </cell>
          <cell r="B648" t="str">
            <v>Plaque_7</v>
          </cell>
          <cell r="C648" t="str">
            <v>F11</v>
          </cell>
        </row>
        <row r="649">
          <cell r="A649" t="str">
            <v>A007UBQ</v>
          </cell>
          <cell r="B649" t="str">
            <v>Plaque_7</v>
          </cell>
          <cell r="C649" t="str">
            <v>F12</v>
          </cell>
        </row>
        <row r="650">
          <cell r="A650" t="str">
            <v>A007TYO</v>
          </cell>
          <cell r="B650" t="str">
            <v>Plaque_7</v>
          </cell>
          <cell r="C650" t="str">
            <v>G1</v>
          </cell>
        </row>
        <row r="651">
          <cell r="A651" t="str">
            <v>A007U9S</v>
          </cell>
          <cell r="B651" t="str">
            <v>Plaque_7</v>
          </cell>
          <cell r="C651" t="str">
            <v>G2</v>
          </cell>
        </row>
        <row r="652">
          <cell r="A652" t="str">
            <v>A007UA0</v>
          </cell>
          <cell r="B652" t="str">
            <v>Plaque_7</v>
          </cell>
          <cell r="C652" t="str">
            <v>G3</v>
          </cell>
        </row>
        <row r="653">
          <cell r="A653" t="str">
            <v>A007U6D</v>
          </cell>
          <cell r="B653" t="str">
            <v>Plaque_7</v>
          </cell>
          <cell r="C653" t="str">
            <v>G4</v>
          </cell>
        </row>
        <row r="654">
          <cell r="A654" t="str">
            <v>A007U6L</v>
          </cell>
          <cell r="B654" t="str">
            <v>Plaque_7</v>
          </cell>
          <cell r="C654" t="str">
            <v>G5</v>
          </cell>
        </row>
        <row r="655">
          <cell r="A655" t="str">
            <v>A007TWK</v>
          </cell>
          <cell r="B655" t="str">
            <v>Plaque_7</v>
          </cell>
          <cell r="C655" t="str">
            <v>G6</v>
          </cell>
        </row>
        <row r="656">
          <cell r="A656" t="str">
            <v>A007U00</v>
          </cell>
          <cell r="B656" t="str">
            <v>Plaque_7</v>
          </cell>
          <cell r="C656" t="str">
            <v>G7</v>
          </cell>
        </row>
        <row r="657">
          <cell r="A657" t="str">
            <v>A007U08</v>
          </cell>
          <cell r="B657" t="str">
            <v>Plaque_7</v>
          </cell>
          <cell r="C657" t="str">
            <v>G8</v>
          </cell>
        </row>
        <row r="658">
          <cell r="A658" t="str">
            <v>A007U0G</v>
          </cell>
          <cell r="B658" t="str">
            <v>Plaque_7</v>
          </cell>
          <cell r="C658" t="str">
            <v>G9</v>
          </cell>
        </row>
        <row r="659">
          <cell r="A659" t="str">
            <v>A007U0O</v>
          </cell>
          <cell r="B659" t="str">
            <v>Plaque_7</v>
          </cell>
          <cell r="C659" t="str">
            <v>G10</v>
          </cell>
        </row>
        <row r="660">
          <cell r="A660" t="str">
            <v>A007UBJ</v>
          </cell>
          <cell r="B660" t="str">
            <v>Plaque_7</v>
          </cell>
          <cell r="C660" t="str">
            <v>G11</v>
          </cell>
        </row>
        <row r="661">
          <cell r="A661" t="str">
            <v>A007UBR</v>
          </cell>
          <cell r="B661" t="str">
            <v>Plaque_7</v>
          </cell>
          <cell r="C661" t="str">
            <v>G12</v>
          </cell>
        </row>
        <row r="662">
          <cell r="A662" t="str">
            <v>A007TYP</v>
          </cell>
          <cell r="B662" t="str">
            <v>Plaque_7</v>
          </cell>
          <cell r="C662" t="str">
            <v>H1</v>
          </cell>
        </row>
        <row r="663">
          <cell r="A663" t="str">
            <v>A007U9T</v>
          </cell>
          <cell r="B663" t="str">
            <v>Plaque_7</v>
          </cell>
          <cell r="C663" t="str">
            <v>H2</v>
          </cell>
        </row>
        <row r="664">
          <cell r="A664" t="str">
            <v>A007UA1</v>
          </cell>
          <cell r="B664" t="str">
            <v>Plaque_7</v>
          </cell>
          <cell r="C664" t="str">
            <v>H3</v>
          </cell>
        </row>
        <row r="665">
          <cell r="A665" t="str">
            <v>A007U6E</v>
          </cell>
          <cell r="B665" t="str">
            <v>Plaque_7</v>
          </cell>
          <cell r="C665" t="str">
            <v>H4</v>
          </cell>
        </row>
        <row r="666">
          <cell r="A666" t="str">
            <v>A007U6M</v>
          </cell>
          <cell r="B666" t="str">
            <v>Plaque_7</v>
          </cell>
          <cell r="C666" t="str">
            <v>H5</v>
          </cell>
        </row>
        <row r="667">
          <cell r="A667" t="str">
            <v>A007TWL</v>
          </cell>
          <cell r="B667" t="str">
            <v>Plaque_7</v>
          </cell>
          <cell r="C667" t="str">
            <v>H6</v>
          </cell>
        </row>
        <row r="668">
          <cell r="A668" t="str">
            <v>A007U01</v>
          </cell>
          <cell r="B668" t="str">
            <v>Plaque_7</v>
          </cell>
          <cell r="C668" t="str">
            <v>H7</v>
          </cell>
        </row>
        <row r="669">
          <cell r="A669" t="str">
            <v>A007U09</v>
          </cell>
          <cell r="B669" t="str">
            <v>Plaque_7</v>
          </cell>
          <cell r="C669" t="str">
            <v>H8</v>
          </cell>
        </row>
        <row r="670">
          <cell r="A670" t="str">
            <v>A007U0H</v>
          </cell>
          <cell r="B670" t="str">
            <v>Plaque_7</v>
          </cell>
          <cell r="C670" t="str">
            <v>H9</v>
          </cell>
        </row>
        <row r="671">
          <cell r="A671" t="str">
            <v>A007U0P</v>
          </cell>
          <cell r="B671" t="str">
            <v>Plaque_7</v>
          </cell>
          <cell r="C671" t="str">
            <v>H10</v>
          </cell>
        </row>
        <row r="672">
          <cell r="A672" t="str">
            <v>A007UBK</v>
          </cell>
          <cell r="B672" t="str">
            <v>Plaque_7</v>
          </cell>
          <cell r="C672" t="str">
            <v>H11</v>
          </cell>
        </row>
        <row r="673">
          <cell r="A673" t="str">
            <v>A007UBS</v>
          </cell>
          <cell r="B673" t="str">
            <v>Plaque_7</v>
          </cell>
          <cell r="C673" t="str">
            <v>H12</v>
          </cell>
        </row>
        <row r="674">
          <cell r="A674" t="str">
            <v>A002CFN</v>
          </cell>
          <cell r="B674" t="str">
            <v>Plaque_8</v>
          </cell>
          <cell r="C674" t="str">
            <v>A1</v>
          </cell>
        </row>
        <row r="675">
          <cell r="A675" t="str">
            <v>A007U3I</v>
          </cell>
          <cell r="B675" t="str">
            <v>Plaque_8</v>
          </cell>
          <cell r="C675" t="str">
            <v>A2</v>
          </cell>
        </row>
        <row r="676">
          <cell r="A676" t="str">
            <v>A007TRT</v>
          </cell>
          <cell r="B676" t="str">
            <v>Plaque_8</v>
          </cell>
          <cell r="C676" t="str">
            <v>A3</v>
          </cell>
        </row>
        <row r="677">
          <cell r="A677" t="str">
            <v>A007TRZ</v>
          </cell>
          <cell r="B677" t="str">
            <v>Plaque_8</v>
          </cell>
          <cell r="C677" t="str">
            <v>A4</v>
          </cell>
        </row>
        <row r="678">
          <cell r="A678" t="str">
            <v>A007TSI</v>
          </cell>
          <cell r="B678" t="str">
            <v>Plaque_8</v>
          </cell>
          <cell r="C678" t="str">
            <v>A5</v>
          </cell>
        </row>
        <row r="679">
          <cell r="A679" t="str">
            <v>A007U9F</v>
          </cell>
          <cell r="B679" t="str">
            <v>Plaque_8</v>
          </cell>
          <cell r="C679" t="str">
            <v>A6</v>
          </cell>
        </row>
        <row r="680">
          <cell r="A680" t="str">
            <v>A007U9N</v>
          </cell>
          <cell r="B680" t="str">
            <v>Plaque_8</v>
          </cell>
          <cell r="C680" t="str">
            <v>A7</v>
          </cell>
        </row>
        <row r="681">
          <cell r="A681" t="str">
            <v>A007U0W</v>
          </cell>
          <cell r="B681" t="str">
            <v>Plaque_8</v>
          </cell>
          <cell r="C681" t="str">
            <v>A8</v>
          </cell>
        </row>
        <row r="682">
          <cell r="A682" t="str">
            <v>A007U14</v>
          </cell>
          <cell r="B682" t="str">
            <v>Plaque_8</v>
          </cell>
          <cell r="C682" t="str">
            <v>A9</v>
          </cell>
        </row>
        <row r="683">
          <cell r="A683" t="str">
            <v>A007U87</v>
          </cell>
          <cell r="B683" t="str">
            <v>Plaque_8</v>
          </cell>
          <cell r="C683" t="str">
            <v>A10</v>
          </cell>
        </row>
        <row r="684">
          <cell r="A684" t="str">
            <v>A007TXM</v>
          </cell>
          <cell r="B684" t="str">
            <v>Plaque_8</v>
          </cell>
          <cell r="C684" t="str">
            <v>A11</v>
          </cell>
        </row>
        <row r="685">
          <cell r="A685" t="str">
            <v>A007TXU</v>
          </cell>
          <cell r="B685" t="str">
            <v>Plaque_8</v>
          </cell>
          <cell r="C685" t="str">
            <v>A12</v>
          </cell>
        </row>
        <row r="686">
          <cell r="A686" t="str">
            <v>A000VCV</v>
          </cell>
          <cell r="B686" t="str">
            <v>Plaque_8</v>
          </cell>
          <cell r="C686" t="str">
            <v>B1</v>
          </cell>
        </row>
        <row r="687">
          <cell r="A687" t="str">
            <v>A007U3J</v>
          </cell>
          <cell r="B687" t="str">
            <v>Plaque_8</v>
          </cell>
          <cell r="C687" t="str">
            <v>B2</v>
          </cell>
        </row>
        <row r="688">
          <cell r="A688" t="str">
            <v>A007TRU</v>
          </cell>
          <cell r="B688" t="str">
            <v>Plaque_8</v>
          </cell>
          <cell r="C688" t="str">
            <v>B3</v>
          </cell>
        </row>
        <row r="689">
          <cell r="A689" t="str">
            <v>A000VEB</v>
          </cell>
          <cell r="B689" t="str">
            <v>Plaque_8</v>
          </cell>
          <cell r="C689" t="str">
            <v>B4</v>
          </cell>
        </row>
        <row r="690">
          <cell r="A690" t="str">
            <v>A007TSJ</v>
          </cell>
          <cell r="B690" t="str">
            <v>Plaque_8</v>
          </cell>
          <cell r="C690" t="str">
            <v>B5</v>
          </cell>
        </row>
        <row r="691">
          <cell r="A691" t="str">
            <v>A007U9G</v>
          </cell>
          <cell r="B691" t="str">
            <v>Plaque_8</v>
          </cell>
          <cell r="C691" t="str">
            <v>B6</v>
          </cell>
        </row>
        <row r="692">
          <cell r="A692" t="str">
            <v>A007U9O</v>
          </cell>
          <cell r="B692" t="str">
            <v>Plaque_8</v>
          </cell>
          <cell r="C692" t="str">
            <v>B7</v>
          </cell>
        </row>
        <row r="693">
          <cell r="A693" t="str">
            <v>A007U0X</v>
          </cell>
          <cell r="B693" t="str">
            <v>Plaque_8</v>
          </cell>
          <cell r="C693" t="str">
            <v>B8</v>
          </cell>
        </row>
        <row r="694">
          <cell r="A694" t="str">
            <v>A007U15</v>
          </cell>
          <cell r="B694" t="str">
            <v>Plaque_8</v>
          </cell>
          <cell r="C694" t="str">
            <v>B9</v>
          </cell>
        </row>
        <row r="695">
          <cell r="A695" t="str">
            <v>A007U88</v>
          </cell>
          <cell r="B695" t="str">
            <v>Plaque_8</v>
          </cell>
          <cell r="C695" t="str">
            <v>B10</v>
          </cell>
        </row>
        <row r="696">
          <cell r="A696" t="str">
            <v>A007TXN</v>
          </cell>
          <cell r="B696" t="str">
            <v>Plaque_8</v>
          </cell>
          <cell r="C696" t="str">
            <v>B11</v>
          </cell>
        </row>
        <row r="697">
          <cell r="A697" t="str">
            <v>A007TXV</v>
          </cell>
          <cell r="B697" t="str">
            <v>Plaque_8</v>
          </cell>
          <cell r="C697" t="str">
            <v>B12</v>
          </cell>
        </row>
        <row r="698">
          <cell r="A698" t="str">
            <v>A007U3C</v>
          </cell>
          <cell r="B698" t="str">
            <v>Plaque_8</v>
          </cell>
          <cell r="C698" t="str">
            <v>C1</v>
          </cell>
        </row>
        <row r="699">
          <cell r="A699" t="str">
            <v>A007U3K</v>
          </cell>
          <cell r="B699" t="str">
            <v>Plaque_8</v>
          </cell>
          <cell r="C699" t="str">
            <v>C2</v>
          </cell>
        </row>
        <row r="700">
          <cell r="A700" t="str">
            <v>A007TRV</v>
          </cell>
          <cell r="B700" t="str">
            <v>Plaque_8</v>
          </cell>
          <cell r="C700" t="str">
            <v>C3</v>
          </cell>
        </row>
        <row r="701">
          <cell r="A701" t="str">
            <v>A000VEC</v>
          </cell>
          <cell r="B701" t="str">
            <v>Plaque_8</v>
          </cell>
          <cell r="C701" t="str">
            <v>C4</v>
          </cell>
        </row>
        <row r="702">
          <cell r="A702" t="str">
            <v>A007TSK</v>
          </cell>
          <cell r="B702" t="str">
            <v>Plaque_8</v>
          </cell>
          <cell r="C702" t="str">
            <v>C5</v>
          </cell>
        </row>
        <row r="703">
          <cell r="A703" t="str">
            <v>A007U9H</v>
          </cell>
          <cell r="B703" t="str">
            <v>Plaque_8</v>
          </cell>
          <cell r="C703" t="str">
            <v>C6</v>
          </cell>
        </row>
        <row r="704">
          <cell r="A704" t="str">
            <v>A007U9P</v>
          </cell>
          <cell r="B704" t="str">
            <v>Plaque_8</v>
          </cell>
          <cell r="C704" t="str">
            <v>C7</v>
          </cell>
        </row>
        <row r="705">
          <cell r="A705" t="str">
            <v>A007U0Y</v>
          </cell>
          <cell r="B705" t="str">
            <v>Plaque_8</v>
          </cell>
          <cell r="C705" t="str">
            <v>C8</v>
          </cell>
        </row>
        <row r="706">
          <cell r="A706" t="str">
            <v>A007U81</v>
          </cell>
          <cell r="B706" t="str">
            <v>Plaque_8</v>
          </cell>
          <cell r="C706" t="str">
            <v>C9</v>
          </cell>
        </row>
        <row r="707">
          <cell r="A707" t="str">
            <v>A007U89</v>
          </cell>
          <cell r="B707" t="str">
            <v>Plaque_8</v>
          </cell>
          <cell r="C707" t="str">
            <v>C10</v>
          </cell>
        </row>
        <row r="708">
          <cell r="A708" t="str">
            <v>A007TXO</v>
          </cell>
          <cell r="B708" t="str">
            <v>Plaque_8</v>
          </cell>
          <cell r="C708" t="str">
            <v>C11</v>
          </cell>
        </row>
        <row r="709">
          <cell r="A709" t="str">
            <v>A007TXW</v>
          </cell>
          <cell r="B709" t="str">
            <v>Plaque_8</v>
          </cell>
          <cell r="C709" t="str">
            <v>C12</v>
          </cell>
        </row>
        <row r="710">
          <cell r="A710" t="str">
            <v>A007U3D</v>
          </cell>
          <cell r="B710" t="str">
            <v>Plaque_8</v>
          </cell>
          <cell r="C710" t="str">
            <v>D1</v>
          </cell>
        </row>
        <row r="711">
          <cell r="A711" t="str">
            <v>A000VE6</v>
          </cell>
          <cell r="B711" t="str">
            <v>Plaque_8</v>
          </cell>
          <cell r="C711" t="str">
            <v>D2</v>
          </cell>
        </row>
        <row r="712">
          <cell r="A712" t="str">
            <v>A000VE8</v>
          </cell>
          <cell r="B712" t="str">
            <v>Plaque_8</v>
          </cell>
          <cell r="C712" t="str">
            <v>D3</v>
          </cell>
        </row>
        <row r="713">
          <cell r="A713" t="str">
            <v>A007TSD</v>
          </cell>
          <cell r="B713" t="str">
            <v>Plaque_8</v>
          </cell>
          <cell r="C713" t="str">
            <v>D4</v>
          </cell>
        </row>
        <row r="714">
          <cell r="A714" t="str">
            <v>A007TSL</v>
          </cell>
          <cell r="B714" t="str">
            <v>Plaque_8</v>
          </cell>
          <cell r="C714" t="str">
            <v>D5</v>
          </cell>
        </row>
        <row r="715">
          <cell r="A715" t="str">
            <v>A007U9I</v>
          </cell>
          <cell r="B715" t="str">
            <v>Plaque_8</v>
          </cell>
          <cell r="C715" t="str">
            <v>D6</v>
          </cell>
        </row>
        <row r="716">
          <cell r="A716" t="str">
            <v>A000VED</v>
          </cell>
          <cell r="B716" t="str">
            <v>Plaque_8</v>
          </cell>
          <cell r="C716" t="str">
            <v>D7</v>
          </cell>
        </row>
        <row r="717">
          <cell r="A717" t="str">
            <v>A007U0Z</v>
          </cell>
          <cell r="B717" t="str">
            <v>Plaque_8</v>
          </cell>
          <cell r="C717" t="str">
            <v>D8</v>
          </cell>
        </row>
        <row r="718">
          <cell r="A718" t="str">
            <v>A007U82</v>
          </cell>
          <cell r="B718" t="str">
            <v>Plaque_8</v>
          </cell>
          <cell r="C718" t="str">
            <v>D9</v>
          </cell>
        </row>
        <row r="719">
          <cell r="A719" t="str">
            <v>A007U8A</v>
          </cell>
          <cell r="B719" t="str">
            <v>Plaque_8</v>
          </cell>
          <cell r="C719" t="str">
            <v>D10</v>
          </cell>
        </row>
        <row r="720">
          <cell r="A720" t="str">
            <v>A007TXP</v>
          </cell>
          <cell r="B720" t="str">
            <v>Plaque_8</v>
          </cell>
          <cell r="C720" t="str">
            <v>D11</v>
          </cell>
        </row>
        <row r="721">
          <cell r="A721" t="str">
            <v>A000VEE</v>
          </cell>
          <cell r="B721" t="str">
            <v>Plaque_8</v>
          </cell>
          <cell r="C721" t="str">
            <v>D12</v>
          </cell>
        </row>
        <row r="722">
          <cell r="A722" t="str">
            <v>A007U3E</v>
          </cell>
          <cell r="B722" t="str">
            <v>Plaque_8</v>
          </cell>
          <cell r="C722" t="str">
            <v>E1</v>
          </cell>
        </row>
        <row r="723">
          <cell r="A723" t="str">
            <v>A000VE7</v>
          </cell>
          <cell r="B723" t="str">
            <v>Plaque_8</v>
          </cell>
          <cell r="C723" t="str">
            <v>E2</v>
          </cell>
        </row>
        <row r="724">
          <cell r="A724" t="str">
            <v>A000VE9</v>
          </cell>
          <cell r="B724" t="str">
            <v>Plaque_8</v>
          </cell>
          <cell r="C724" t="str">
            <v>E3</v>
          </cell>
        </row>
        <row r="725">
          <cell r="A725" t="str">
            <v>A007TSE</v>
          </cell>
          <cell r="B725" t="str">
            <v>Plaque_8</v>
          </cell>
          <cell r="C725" t="str">
            <v>E4</v>
          </cell>
        </row>
        <row r="726">
          <cell r="A726" t="str">
            <v>A007TSM</v>
          </cell>
          <cell r="B726" t="str">
            <v>Plaque_8</v>
          </cell>
          <cell r="C726" t="str">
            <v>E5</v>
          </cell>
        </row>
        <row r="727">
          <cell r="A727" t="str">
            <v>A007U9J</v>
          </cell>
          <cell r="B727" t="str">
            <v>Plaque_8</v>
          </cell>
          <cell r="C727" t="str">
            <v>E6</v>
          </cell>
        </row>
        <row r="728">
          <cell r="A728" t="str">
            <v>A007U9Q</v>
          </cell>
          <cell r="B728" t="str">
            <v>Plaque_8</v>
          </cell>
          <cell r="C728" t="str">
            <v>E7</v>
          </cell>
        </row>
        <row r="729">
          <cell r="A729" t="str">
            <v>A007U10</v>
          </cell>
          <cell r="B729" t="str">
            <v>Plaque_8</v>
          </cell>
          <cell r="C729" t="str">
            <v>E8</v>
          </cell>
        </row>
        <row r="730">
          <cell r="A730" t="str">
            <v>A007U83</v>
          </cell>
          <cell r="B730" t="str">
            <v>Plaque_8</v>
          </cell>
          <cell r="C730" t="str">
            <v>E9</v>
          </cell>
        </row>
        <row r="731">
          <cell r="A731" t="str">
            <v>A007U8B</v>
          </cell>
          <cell r="B731" t="str">
            <v>Plaque_8</v>
          </cell>
          <cell r="C731" t="str">
            <v>E10</v>
          </cell>
        </row>
        <row r="732">
          <cell r="A732" t="str">
            <v>A007TXQ</v>
          </cell>
          <cell r="B732" t="str">
            <v>Plaque_8</v>
          </cell>
          <cell r="C732" t="str">
            <v>E11</v>
          </cell>
        </row>
        <row r="733">
          <cell r="A733" t="str">
            <v>A000VEF</v>
          </cell>
          <cell r="B733" t="str">
            <v>Plaque_8</v>
          </cell>
          <cell r="C733" t="str">
            <v>E12</v>
          </cell>
        </row>
        <row r="734">
          <cell r="A734" t="str">
            <v>A007U3F</v>
          </cell>
          <cell r="B734" t="str">
            <v>Plaque_8</v>
          </cell>
          <cell r="C734" t="str">
            <v>F1</v>
          </cell>
        </row>
        <row r="735">
          <cell r="A735" t="str">
            <v>A007TRQ</v>
          </cell>
          <cell r="B735" t="str">
            <v>Plaque_8</v>
          </cell>
          <cell r="C735" t="str">
            <v>F2</v>
          </cell>
        </row>
        <row r="736">
          <cell r="A736" t="str">
            <v>A007TRW</v>
          </cell>
          <cell r="B736" t="str">
            <v>Plaque_8</v>
          </cell>
          <cell r="C736" t="str">
            <v>F3</v>
          </cell>
        </row>
        <row r="737">
          <cell r="A737" t="str">
            <v>A007TSF</v>
          </cell>
          <cell r="B737" t="str">
            <v>Plaque_8</v>
          </cell>
          <cell r="C737" t="str">
            <v>F4</v>
          </cell>
        </row>
        <row r="738">
          <cell r="A738" t="str">
            <v>A007TSN</v>
          </cell>
          <cell r="B738" t="str">
            <v>Plaque_8</v>
          </cell>
          <cell r="C738" t="str">
            <v>F5</v>
          </cell>
        </row>
        <row r="739">
          <cell r="A739" t="str">
            <v>A007U9K</v>
          </cell>
          <cell r="B739" t="str">
            <v>Plaque_8</v>
          </cell>
          <cell r="C739" t="str">
            <v>F6</v>
          </cell>
        </row>
        <row r="740">
          <cell r="A740" t="str">
            <v>A007U0S</v>
          </cell>
          <cell r="B740" t="str">
            <v>Plaque_8</v>
          </cell>
          <cell r="C740" t="str">
            <v>F7</v>
          </cell>
        </row>
        <row r="741">
          <cell r="A741" t="str">
            <v>A007U11</v>
          </cell>
          <cell r="B741" t="str">
            <v>Plaque_8</v>
          </cell>
          <cell r="C741" t="str">
            <v>F8</v>
          </cell>
        </row>
        <row r="742">
          <cell r="A742" t="str">
            <v>A007U84</v>
          </cell>
          <cell r="B742" t="str">
            <v>Plaque_8</v>
          </cell>
          <cell r="C742" t="str">
            <v>F9</v>
          </cell>
        </row>
        <row r="743">
          <cell r="A743" t="str">
            <v>A007U8C</v>
          </cell>
          <cell r="B743" t="str">
            <v>Plaque_8</v>
          </cell>
          <cell r="C743" t="str">
            <v>F10</v>
          </cell>
        </row>
        <row r="744">
          <cell r="A744" t="str">
            <v>A007TXR</v>
          </cell>
          <cell r="B744" t="str">
            <v>Plaque_8</v>
          </cell>
          <cell r="C744" t="str">
            <v>F11</v>
          </cell>
        </row>
        <row r="745">
          <cell r="A745" t="str">
            <v>A000VEG</v>
          </cell>
          <cell r="B745" t="str">
            <v>Plaque_8</v>
          </cell>
          <cell r="C745" t="str">
            <v>F12</v>
          </cell>
        </row>
        <row r="746">
          <cell r="A746" t="str">
            <v>A007U3G</v>
          </cell>
          <cell r="B746" t="str">
            <v>Plaque_8</v>
          </cell>
          <cell r="C746" t="str">
            <v>G1</v>
          </cell>
        </row>
        <row r="747">
          <cell r="A747" t="str">
            <v>A007TRR</v>
          </cell>
          <cell r="B747" t="str">
            <v>Plaque_8</v>
          </cell>
          <cell r="C747" t="str">
            <v>G2</v>
          </cell>
        </row>
        <row r="748">
          <cell r="A748" t="str">
            <v>A007TRX</v>
          </cell>
          <cell r="B748" t="str">
            <v>Plaque_8</v>
          </cell>
          <cell r="C748" t="str">
            <v>G3</v>
          </cell>
        </row>
        <row r="749">
          <cell r="A749" t="str">
            <v>A007TSG</v>
          </cell>
          <cell r="B749" t="str">
            <v>Plaque_8</v>
          </cell>
          <cell r="C749" t="str">
            <v>G4</v>
          </cell>
        </row>
        <row r="750">
          <cell r="A750" t="str">
            <v>A007TSO</v>
          </cell>
          <cell r="B750" t="str">
            <v>Plaque_8</v>
          </cell>
          <cell r="C750" t="str">
            <v>G5</v>
          </cell>
        </row>
        <row r="751">
          <cell r="A751" t="str">
            <v>A007U9L</v>
          </cell>
          <cell r="B751" t="str">
            <v>Plaque_8</v>
          </cell>
          <cell r="C751" t="str">
            <v>G6</v>
          </cell>
        </row>
        <row r="752">
          <cell r="A752" t="str">
            <v>A007U0U</v>
          </cell>
          <cell r="B752" t="str">
            <v>Plaque_8</v>
          </cell>
          <cell r="C752" t="str">
            <v>G7</v>
          </cell>
        </row>
        <row r="753">
          <cell r="A753" t="str">
            <v>A007U12</v>
          </cell>
          <cell r="B753" t="str">
            <v>Plaque_8</v>
          </cell>
          <cell r="C753" t="str">
            <v>G8</v>
          </cell>
        </row>
        <row r="754">
          <cell r="A754" t="str">
            <v>A007U85</v>
          </cell>
          <cell r="B754" t="str">
            <v>Plaque_8</v>
          </cell>
          <cell r="C754" t="str">
            <v>G9</v>
          </cell>
        </row>
        <row r="755">
          <cell r="A755" t="str">
            <v>A007U8D</v>
          </cell>
          <cell r="B755" t="str">
            <v>Plaque_8</v>
          </cell>
          <cell r="C755" t="str">
            <v>G10</v>
          </cell>
        </row>
        <row r="756">
          <cell r="A756" t="str">
            <v>A007TXS</v>
          </cell>
          <cell r="B756" t="str">
            <v>Plaque_8</v>
          </cell>
          <cell r="C756" t="str">
            <v>G11</v>
          </cell>
        </row>
        <row r="757">
          <cell r="A757" t="str">
            <v>A000VEH</v>
          </cell>
          <cell r="B757" t="str">
            <v>Plaque_8</v>
          </cell>
          <cell r="C757" t="str">
            <v>G12</v>
          </cell>
        </row>
        <row r="758">
          <cell r="A758" t="str">
            <v>A007U3H</v>
          </cell>
          <cell r="B758" t="str">
            <v>Plaque_8</v>
          </cell>
          <cell r="C758" t="str">
            <v>H1</v>
          </cell>
        </row>
        <row r="759">
          <cell r="A759" t="str">
            <v>A007TRS</v>
          </cell>
          <cell r="B759" t="str">
            <v>Plaque_8</v>
          </cell>
          <cell r="C759" t="str">
            <v>H2</v>
          </cell>
        </row>
        <row r="760">
          <cell r="A760" t="str">
            <v>A007TRY</v>
          </cell>
          <cell r="B760" t="str">
            <v>Plaque_8</v>
          </cell>
          <cell r="C760" t="str">
            <v>H3</v>
          </cell>
        </row>
        <row r="761">
          <cell r="A761" t="str">
            <v>A007TSH</v>
          </cell>
          <cell r="B761" t="str">
            <v>Plaque_8</v>
          </cell>
          <cell r="C761" t="str">
            <v>H4</v>
          </cell>
        </row>
        <row r="762">
          <cell r="A762" t="str">
            <v>A007U9E</v>
          </cell>
          <cell r="B762" t="str">
            <v>Plaque_8</v>
          </cell>
          <cell r="C762" t="str">
            <v>H5</v>
          </cell>
        </row>
        <row r="763">
          <cell r="A763" t="str">
            <v>A007U9M</v>
          </cell>
          <cell r="B763" t="str">
            <v>Plaque_8</v>
          </cell>
          <cell r="C763" t="str">
            <v>H6</v>
          </cell>
        </row>
        <row r="764">
          <cell r="A764" t="str">
            <v>A007U0V</v>
          </cell>
          <cell r="B764" t="str">
            <v>Plaque_8</v>
          </cell>
          <cell r="C764" t="str">
            <v>H7</v>
          </cell>
        </row>
        <row r="765">
          <cell r="A765" t="str">
            <v>A007U13</v>
          </cell>
          <cell r="B765" t="str">
            <v>Plaque_8</v>
          </cell>
          <cell r="C765" t="str">
            <v>H8</v>
          </cell>
        </row>
        <row r="766">
          <cell r="A766" t="str">
            <v>A007U86</v>
          </cell>
          <cell r="B766" t="str">
            <v>Plaque_8</v>
          </cell>
          <cell r="C766" t="str">
            <v>H9</v>
          </cell>
        </row>
        <row r="767">
          <cell r="A767" t="str">
            <v>A007U8E</v>
          </cell>
          <cell r="B767" t="str">
            <v>Plaque_8</v>
          </cell>
          <cell r="C767" t="str">
            <v>H10</v>
          </cell>
        </row>
        <row r="768">
          <cell r="A768" t="str">
            <v>A007TXT</v>
          </cell>
          <cell r="B768" t="str">
            <v>Plaque_8</v>
          </cell>
          <cell r="C768" t="str">
            <v>H11</v>
          </cell>
        </row>
        <row r="769">
          <cell r="A769" t="str">
            <v>A007TXX</v>
          </cell>
          <cell r="B769" t="str">
            <v>Plaque_8</v>
          </cell>
          <cell r="C769" t="str">
            <v>H12</v>
          </cell>
        </row>
        <row r="770">
          <cell r="A770" t="str">
            <v>A007TZ4</v>
          </cell>
          <cell r="B770" t="str">
            <v>Plaque_9</v>
          </cell>
          <cell r="C770" t="str">
            <v>A1</v>
          </cell>
        </row>
        <row r="771">
          <cell r="A771" t="str">
            <v>A007TZC</v>
          </cell>
          <cell r="B771" t="str">
            <v>Plaque_9</v>
          </cell>
          <cell r="C771" t="str">
            <v>A2</v>
          </cell>
        </row>
        <row r="772">
          <cell r="A772" t="str">
            <v>A007TZK</v>
          </cell>
          <cell r="B772" t="str">
            <v>Plaque_9</v>
          </cell>
          <cell r="C772" t="str">
            <v>A3</v>
          </cell>
        </row>
        <row r="773">
          <cell r="A773" t="str">
            <v>A007TZ5</v>
          </cell>
          <cell r="B773" t="str">
            <v>Plaque_9</v>
          </cell>
          <cell r="C773" t="str">
            <v>B1</v>
          </cell>
        </row>
        <row r="774">
          <cell r="A774" t="str">
            <v>A007TZD</v>
          </cell>
          <cell r="B774" t="str">
            <v>Plaque_9</v>
          </cell>
          <cell r="C774" t="str">
            <v>B2</v>
          </cell>
        </row>
        <row r="775">
          <cell r="A775" t="str">
            <v>A007TZL</v>
          </cell>
          <cell r="B775" t="str">
            <v>Plaque_9</v>
          </cell>
          <cell r="C775" t="str">
            <v>B3</v>
          </cell>
        </row>
        <row r="776">
          <cell r="A776" t="str">
            <v>A007TZ6</v>
          </cell>
          <cell r="B776" t="str">
            <v>Plaque_9</v>
          </cell>
          <cell r="C776" t="str">
            <v>C1</v>
          </cell>
        </row>
        <row r="777">
          <cell r="A777" t="str">
            <v>A007TZE</v>
          </cell>
          <cell r="B777" t="str">
            <v>Plaque_9</v>
          </cell>
          <cell r="C777" t="str">
            <v>C2</v>
          </cell>
        </row>
        <row r="778">
          <cell r="A778" t="str">
            <v>A007TZM</v>
          </cell>
          <cell r="B778" t="str">
            <v>Plaque_9</v>
          </cell>
          <cell r="C778" t="str">
            <v>C3</v>
          </cell>
        </row>
        <row r="779">
          <cell r="A779" t="str">
            <v>A007TZ7</v>
          </cell>
          <cell r="B779" t="str">
            <v>Plaque_9</v>
          </cell>
          <cell r="C779" t="str">
            <v>D1</v>
          </cell>
        </row>
        <row r="780">
          <cell r="A780" t="str">
            <v>A007TZF</v>
          </cell>
          <cell r="B780" t="str">
            <v>Plaque_9</v>
          </cell>
          <cell r="C780" t="str">
            <v>D2</v>
          </cell>
        </row>
        <row r="781">
          <cell r="A781" t="str">
            <v>A007TZ8</v>
          </cell>
          <cell r="B781" t="str">
            <v>Plaque_9</v>
          </cell>
          <cell r="C781" t="str">
            <v>E1</v>
          </cell>
        </row>
        <row r="782">
          <cell r="A782" t="str">
            <v>A007TZG</v>
          </cell>
          <cell r="B782" t="str">
            <v>Plaque_9</v>
          </cell>
          <cell r="C782" t="str">
            <v>E2</v>
          </cell>
        </row>
        <row r="783">
          <cell r="A783" t="str">
            <v>A007TZ9</v>
          </cell>
          <cell r="B783" t="str">
            <v>Plaque_9</v>
          </cell>
          <cell r="C783" t="str">
            <v>F1</v>
          </cell>
        </row>
        <row r="784">
          <cell r="A784" t="str">
            <v>A007TZH</v>
          </cell>
          <cell r="B784" t="str">
            <v>Plaque_9</v>
          </cell>
          <cell r="C784" t="str">
            <v>F2</v>
          </cell>
        </row>
        <row r="785">
          <cell r="A785" t="str">
            <v>A007TZA</v>
          </cell>
          <cell r="B785" t="str">
            <v>Plaque_9</v>
          </cell>
          <cell r="C785" t="str">
            <v>G1</v>
          </cell>
        </row>
        <row r="786">
          <cell r="A786" t="str">
            <v>A007TZI</v>
          </cell>
          <cell r="B786" t="str">
            <v>Plaque_9</v>
          </cell>
          <cell r="C786" t="str">
            <v>G2</v>
          </cell>
        </row>
        <row r="787">
          <cell r="A787" t="str">
            <v>A007TZB</v>
          </cell>
          <cell r="B787" t="str">
            <v>Plaque_9</v>
          </cell>
          <cell r="C787" t="str">
            <v>H1</v>
          </cell>
        </row>
        <row r="788">
          <cell r="A788" t="str">
            <v>A007TZJ</v>
          </cell>
          <cell r="B788" t="str">
            <v>Plaque_9</v>
          </cell>
          <cell r="C788" t="str">
            <v>H2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egragen.com/" TargetMode="External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131"/>
  <sheetViews>
    <sheetView tabSelected="1" zoomScale="90" zoomScaleNormal="90" zoomScaleSheetLayoutView="100" workbookViewId="0">
      <selection activeCell="C13" sqref="C13:D13"/>
    </sheetView>
  </sheetViews>
  <sheetFormatPr baseColWidth="10" defaultColWidth="11" defaultRowHeight="15"/>
  <cols>
    <col min="1" max="1" width="9.85546875" customWidth="1"/>
    <col min="3" max="3" width="8.7109375" customWidth="1"/>
    <col min="4" max="4" width="9.85546875" customWidth="1"/>
    <col min="5" max="13" width="8.7109375" customWidth="1"/>
    <col min="14" max="14" width="10.7109375" customWidth="1"/>
    <col min="15" max="15" width="7.7109375" customWidth="1"/>
  </cols>
  <sheetData>
    <row r="1" spans="1:15" ht="15.75" thickBot="1"/>
    <row r="2" spans="1:15">
      <c r="A2" s="67" t="s">
        <v>86</v>
      </c>
      <c r="B2" s="66"/>
      <c r="C2" s="62"/>
      <c r="D2" s="62"/>
      <c r="E2" s="63"/>
      <c r="F2" s="58"/>
      <c r="G2" s="58"/>
      <c r="H2" s="58"/>
      <c r="I2" s="58"/>
      <c r="J2" s="58"/>
      <c r="K2" s="58"/>
      <c r="L2" s="10" t="s">
        <v>79</v>
      </c>
      <c r="M2" s="11"/>
      <c r="N2" s="11" t="s">
        <v>8</v>
      </c>
      <c r="O2" s="12"/>
    </row>
    <row r="3" spans="1:15">
      <c r="A3" s="64" t="s">
        <v>65</v>
      </c>
      <c r="B3" s="64"/>
      <c r="C3" s="64"/>
      <c r="D3" s="64"/>
      <c r="E3" s="65"/>
      <c r="F3" s="59"/>
      <c r="G3" s="59"/>
      <c r="H3" s="59"/>
      <c r="I3" s="59"/>
      <c r="J3" s="59"/>
      <c r="K3" s="59"/>
      <c r="L3" s="13" t="s">
        <v>78</v>
      </c>
      <c r="M3" s="14"/>
      <c r="N3" s="55">
        <v>0</v>
      </c>
      <c r="O3" s="15"/>
    </row>
    <row r="4" spans="1:15" ht="15.75" thickBot="1">
      <c r="A4" s="125" t="s">
        <v>80</v>
      </c>
      <c r="B4" s="126"/>
      <c r="C4" s="126"/>
      <c r="D4" s="126"/>
      <c r="E4" s="127"/>
      <c r="F4" s="60"/>
      <c r="G4" s="60"/>
      <c r="H4" s="60"/>
      <c r="I4" s="60"/>
      <c r="J4" s="60"/>
      <c r="K4" s="60"/>
      <c r="L4" s="16"/>
      <c r="M4" s="17"/>
      <c r="N4" s="54"/>
      <c r="O4" s="18"/>
    </row>
    <row r="5" spans="1: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>
      <c r="A6" s="20" t="s">
        <v>81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>
      <c r="A8" s="117" t="s">
        <v>77</v>
      </c>
      <c r="B8" s="130" t="s">
        <v>82</v>
      </c>
      <c r="C8" s="131"/>
      <c r="D8" s="131"/>
      <c r="E8" s="128" t="s">
        <v>9</v>
      </c>
      <c r="F8" s="129"/>
      <c r="G8" s="130" t="s">
        <v>66</v>
      </c>
      <c r="H8" s="140"/>
      <c r="I8" s="130" t="s">
        <v>67</v>
      </c>
      <c r="J8" s="140"/>
      <c r="K8" s="19"/>
      <c r="L8" s="19"/>
      <c r="M8" s="19"/>
      <c r="N8" s="19"/>
      <c r="O8" s="19"/>
    </row>
    <row r="9" spans="1:15" ht="27" customHeight="1">
      <c r="A9" s="103">
        <v>0</v>
      </c>
      <c r="B9" s="128" t="s">
        <v>85</v>
      </c>
      <c r="C9" s="132"/>
      <c r="D9" s="132"/>
      <c r="E9" s="133">
        <v>42983</v>
      </c>
      <c r="F9" s="129"/>
      <c r="G9" s="128" t="s">
        <v>31</v>
      </c>
      <c r="H9" s="129"/>
      <c r="I9" s="148" t="s">
        <v>99</v>
      </c>
      <c r="J9" s="140"/>
      <c r="K9" s="19"/>
      <c r="L9" s="19"/>
      <c r="M9" s="19"/>
      <c r="N9" s="19"/>
      <c r="O9" s="19"/>
    </row>
    <row r="10" spans="1:15" ht="15.75" thickBo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5.75" thickBot="1">
      <c r="A11" s="20" t="s">
        <v>83</v>
      </c>
      <c r="B11" s="19"/>
      <c r="C11" s="19"/>
      <c r="D11" s="19"/>
      <c r="E11" s="19"/>
      <c r="F11" s="19"/>
      <c r="G11" s="152" t="s">
        <v>107</v>
      </c>
      <c r="H11" s="153"/>
      <c r="I11" s="153"/>
      <c r="J11" s="154"/>
      <c r="K11" s="19"/>
      <c r="L11" s="19"/>
      <c r="M11" s="19"/>
      <c r="N11" s="19"/>
      <c r="O11" s="19"/>
    </row>
    <row r="13" spans="1:15">
      <c r="A13" t="s">
        <v>59</v>
      </c>
      <c r="C13" s="141"/>
      <c r="D13" s="141"/>
    </row>
    <row r="14" spans="1:15">
      <c r="A14" t="s">
        <v>57</v>
      </c>
      <c r="C14" s="141"/>
      <c r="D14" s="141"/>
    </row>
    <row r="15" spans="1:15">
      <c r="A15" t="s">
        <v>58</v>
      </c>
      <c r="C15" s="141"/>
      <c r="D15" s="141"/>
    </row>
    <row r="17" spans="1:15">
      <c r="A17" s="1" t="s">
        <v>108</v>
      </c>
    </row>
    <row r="18" spans="1:15">
      <c r="A18" t="s">
        <v>53</v>
      </c>
      <c r="D18" s="56"/>
      <c r="E18" s="141"/>
      <c r="F18" s="141"/>
      <c r="G18" s="141"/>
      <c r="H18" s="141"/>
      <c r="I18" s="141"/>
      <c r="J18" s="141"/>
    </row>
    <row r="19" spans="1:15">
      <c r="A19" t="s">
        <v>55</v>
      </c>
      <c r="E19" s="141"/>
      <c r="F19" s="141"/>
      <c r="G19" s="141"/>
      <c r="H19" s="141"/>
      <c r="I19" s="141"/>
      <c r="J19" s="141"/>
    </row>
    <row r="20" spans="1:15">
      <c r="A20" t="s">
        <v>56</v>
      </c>
      <c r="E20" s="141"/>
      <c r="F20" s="141"/>
      <c r="G20" s="141"/>
      <c r="H20" s="141"/>
      <c r="I20" s="141"/>
      <c r="J20" s="141"/>
    </row>
    <row r="21" spans="1:15">
      <c r="A21" t="s">
        <v>54</v>
      </c>
      <c r="D21" s="57"/>
      <c r="E21" s="151"/>
      <c r="F21" s="151"/>
      <c r="G21" s="151"/>
      <c r="H21" s="151"/>
      <c r="I21" s="151"/>
      <c r="J21" s="151"/>
    </row>
    <row r="22" spans="1:15" ht="15.75" thickBot="1"/>
    <row r="23" spans="1:15" ht="15.75" thickBot="1">
      <c r="A23" s="155" t="s">
        <v>84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</row>
    <row r="25" spans="1:15">
      <c r="A25" s="1" t="s">
        <v>42</v>
      </c>
    </row>
    <row r="26" spans="1:15">
      <c r="A26" s="42"/>
      <c r="B26" s="121" t="s">
        <v>10</v>
      </c>
      <c r="C26" s="121"/>
      <c r="D26" s="121"/>
      <c r="E26" s="121"/>
      <c r="F26" s="121"/>
    </row>
    <row r="27" spans="1:15">
      <c r="A27" s="7" t="s">
        <v>11</v>
      </c>
      <c r="B27" s="7" t="s">
        <v>38</v>
      </c>
      <c r="C27" s="7" t="s">
        <v>39</v>
      </c>
      <c r="D27" s="8" t="s">
        <v>32</v>
      </c>
      <c r="E27" s="143" t="s">
        <v>40</v>
      </c>
      <c r="F27" s="143"/>
    </row>
    <row r="28" spans="1:15">
      <c r="A28" s="43" t="s">
        <v>18</v>
      </c>
      <c r="B28" s="88"/>
      <c r="C28" s="88"/>
      <c r="D28" s="21" t="str">
        <f t="shared" ref="D28:D31" si="0">B28&amp;C28</f>
        <v/>
      </c>
      <c r="E28" s="134"/>
      <c r="F28" s="134"/>
    </row>
    <row r="29" spans="1:15">
      <c r="A29" s="43" t="s">
        <v>19</v>
      </c>
      <c r="B29" s="88"/>
      <c r="C29" s="88"/>
      <c r="D29" s="21" t="str">
        <f t="shared" si="0"/>
        <v/>
      </c>
      <c r="E29" s="134"/>
      <c r="F29" s="134"/>
    </row>
    <row r="30" spans="1:15">
      <c r="A30" s="43" t="s">
        <v>20</v>
      </c>
      <c r="B30" s="88"/>
      <c r="C30" s="88"/>
      <c r="D30" s="21" t="str">
        <f t="shared" si="0"/>
        <v/>
      </c>
      <c r="E30" s="134"/>
      <c r="F30" s="134"/>
    </row>
    <row r="31" spans="1:15">
      <c r="A31" s="43" t="s">
        <v>21</v>
      </c>
      <c r="B31" s="88"/>
      <c r="C31" s="88"/>
      <c r="D31" s="21" t="str">
        <f t="shared" si="0"/>
        <v/>
      </c>
      <c r="E31" s="134"/>
      <c r="F31" s="134"/>
    </row>
    <row r="32" spans="1:15" ht="15" customHeight="1">
      <c r="A32" s="7">
        <v>1</v>
      </c>
      <c r="B32" s="88"/>
      <c r="C32" s="88"/>
      <c r="D32" s="21" t="str">
        <f>B32&amp;C32</f>
        <v/>
      </c>
      <c r="E32" s="134"/>
      <c r="F32" s="134"/>
      <c r="H32" s="149" t="s">
        <v>45</v>
      </c>
      <c r="I32" s="45"/>
      <c r="J32" s="150" t="s">
        <v>41</v>
      </c>
      <c r="K32" s="150"/>
      <c r="L32" s="150"/>
      <c r="M32" s="150"/>
      <c r="N32" s="150"/>
      <c r="O32" s="49"/>
    </row>
    <row r="33" spans="1:15">
      <c r="A33" s="7">
        <v>2</v>
      </c>
      <c r="B33" s="100"/>
      <c r="C33" s="100"/>
      <c r="D33" s="21" t="str">
        <f t="shared" ref="D33:D43" si="1">B33&amp;C33</f>
        <v/>
      </c>
      <c r="E33" s="134"/>
      <c r="F33" s="134"/>
      <c r="H33" s="149"/>
      <c r="I33" s="45"/>
      <c r="J33" s="150"/>
      <c r="K33" s="150"/>
      <c r="L33" s="150"/>
      <c r="M33" s="150"/>
      <c r="N33" s="150"/>
      <c r="O33" s="49"/>
    </row>
    <row r="34" spans="1:15">
      <c r="A34" s="7">
        <v>3</v>
      </c>
      <c r="B34" s="100"/>
      <c r="C34" s="100"/>
      <c r="D34" s="21" t="str">
        <f>B34&amp;C34</f>
        <v/>
      </c>
      <c r="E34" s="134"/>
      <c r="F34" s="134"/>
    </row>
    <row r="35" spans="1:15">
      <c r="A35" s="7">
        <v>4</v>
      </c>
      <c r="B35" s="100"/>
      <c r="C35" s="100"/>
      <c r="D35" s="21" t="str">
        <f t="shared" ref="D35:D36" si="2">B35&amp;C35</f>
        <v/>
      </c>
      <c r="E35" s="134"/>
      <c r="F35" s="134"/>
    </row>
    <row r="36" spans="1:15">
      <c r="A36" s="7">
        <v>5</v>
      </c>
      <c r="B36" s="100"/>
      <c r="C36" s="100"/>
      <c r="D36" s="21" t="str">
        <f t="shared" si="2"/>
        <v/>
      </c>
      <c r="E36" s="134"/>
      <c r="F36" s="134"/>
    </row>
    <row r="37" spans="1:15">
      <c r="A37" s="7">
        <v>6</v>
      </c>
      <c r="B37" s="100"/>
      <c r="C37" s="100"/>
      <c r="D37" s="21" t="str">
        <f t="shared" si="1"/>
        <v/>
      </c>
      <c r="E37" s="134"/>
      <c r="F37" s="134"/>
    </row>
    <row r="38" spans="1:15">
      <c r="A38" s="7">
        <v>7</v>
      </c>
      <c r="B38" s="100"/>
      <c r="C38" s="100"/>
      <c r="D38" s="21" t="str">
        <f t="shared" si="1"/>
        <v/>
      </c>
      <c r="E38" s="134"/>
      <c r="F38" s="134"/>
    </row>
    <row r="39" spans="1:15">
      <c r="A39" s="7">
        <v>8</v>
      </c>
      <c r="B39" s="100"/>
      <c r="C39" s="100"/>
      <c r="D39" s="21" t="str">
        <f t="shared" si="1"/>
        <v/>
      </c>
      <c r="E39" s="134"/>
      <c r="F39" s="134"/>
    </row>
    <row r="40" spans="1:15">
      <c r="A40" s="7">
        <v>9</v>
      </c>
      <c r="B40" s="100"/>
      <c r="C40" s="100"/>
      <c r="D40" s="21" t="str">
        <f t="shared" si="1"/>
        <v/>
      </c>
      <c r="E40" s="134"/>
      <c r="F40" s="134"/>
    </row>
    <row r="41" spans="1:15">
      <c r="A41" s="7">
        <v>10</v>
      </c>
      <c r="B41" s="100"/>
      <c r="C41" s="100"/>
      <c r="D41" s="21" t="str">
        <f t="shared" si="1"/>
        <v/>
      </c>
      <c r="E41" s="134"/>
      <c r="F41" s="134"/>
    </row>
    <row r="42" spans="1:15">
      <c r="A42" s="7">
        <v>11</v>
      </c>
      <c r="B42" s="100"/>
      <c r="C42" s="100"/>
      <c r="D42" s="21" t="str">
        <f t="shared" si="1"/>
        <v/>
      </c>
      <c r="E42" s="134"/>
      <c r="F42" s="134"/>
    </row>
    <row r="43" spans="1:15">
      <c r="A43" s="7">
        <v>12</v>
      </c>
      <c r="B43" s="100"/>
      <c r="C43" s="100"/>
      <c r="D43" s="21" t="str">
        <f t="shared" si="1"/>
        <v/>
      </c>
      <c r="E43" s="134"/>
      <c r="F43" s="134"/>
    </row>
    <row r="44" spans="1:15">
      <c r="A44" s="43" t="s">
        <v>13</v>
      </c>
      <c r="B44" s="100"/>
      <c r="C44" s="100"/>
      <c r="D44" s="21" t="str">
        <f t="shared" ref="D44" si="3">B44&amp;C44</f>
        <v/>
      </c>
      <c r="E44" s="134"/>
      <c r="F44" s="134"/>
    </row>
    <row r="45" spans="1:15">
      <c r="A45" s="43" t="s">
        <v>12</v>
      </c>
      <c r="B45" s="50"/>
      <c r="C45" s="50"/>
      <c r="D45" s="50"/>
      <c r="E45" s="134"/>
      <c r="F45" s="134"/>
    </row>
    <row r="47" spans="1:15">
      <c r="A47" s="1" t="s">
        <v>52</v>
      </c>
    </row>
    <row r="48" spans="1:15" ht="33" customHeight="1">
      <c r="B48" s="46"/>
      <c r="C48" s="48">
        <v>1</v>
      </c>
      <c r="D48" s="48">
        <v>2</v>
      </c>
      <c r="E48" s="48">
        <v>3</v>
      </c>
      <c r="F48" s="48">
        <v>4</v>
      </c>
      <c r="G48" s="48">
        <v>5</v>
      </c>
      <c r="H48" s="48">
        <v>6</v>
      </c>
      <c r="I48" s="48">
        <v>7</v>
      </c>
      <c r="J48" s="48">
        <v>8</v>
      </c>
      <c r="K48" s="48">
        <v>9</v>
      </c>
      <c r="L48" s="48">
        <v>10</v>
      </c>
      <c r="M48" s="48">
        <v>11</v>
      </c>
      <c r="N48" s="48">
        <v>12</v>
      </c>
    </row>
    <row r="49" spans="1:15" ht="33" customHeight="1">
      <c r="B49" s="48" t="s">
        <v>0</v>
      </c>
      <c r="C49" s="91" t="e">
        <f>VLOOKUP(References!B17,Data!$D$28:$E$44,2,FALSE)</f>
        <v>#N/A</v>
      </c>
      <c r="D49" s="91" t="e">
        <f>VLOOKUP(References!C17,Data!$D$28:$E$44,2,FALSE)</f>
        <v>#N/A</v>
      </c>
      <c r="E49" s="91" t="e">
        <f>VLOOKUP(References!D17,Data!$D$28:$E$44,2,FALSE)</f>
        <v>#N/A</v>
      </c>
      <c r="F49" s="91" t="e">
        <f>VLOOKUP(References!E17,Data!$D$28:$E$44,2,FALSE)</f>
        <v>#N/A</v>
      </c>
      <c r="G49" s="91" t="e">
        <f>VLOOKUP(References!F17,Data!$D$28:$E$44,2,FALSE)</f>
        <v>#N/A</v>
      </c>
      <c r="H49" s="91" t="e">
        <f>VLOOKUP(References!G17,Data!$D$28:$E$44,2,FALSE)</f>
        <v>#N/A</v>
      </c>
      <c r="I49" s="91" t="e">
        <f>VLOOKUP(References!H17,Data!$D$28:$E$44,2,FALSE)</f>
        <v>#N/A</v>
      </c>
      <c r="J49" s="91" t="e">
        <f>VLOOKUP(References!I17,Data!$D$28:$E$44,2,FALSE)</f>
        <v>#N/A</v>
      </c>
      <c r="K49" s="91" t="e">
        <f>VLOOKUP(References!J17,Data!$D$28:$E$44,2,FALSE)</f>
        <v>#N/A</v>
      </c>
      <c r="L49" s="91" t="e">
        <f>VLOOKUP(References!K17,Data!$D$28:$E$44,2,FALSE)</f>
        <v>#N/A</v>
      </c>
      <c r="M49" s="91" t="e">
        <f>VLOOKUP(References!L17,Data!$D$28:$E$44,2,FALSE)</f>
        <v>#N/A</v>
      </c>
      <c r="N49" s="91" t="e">
        <f>VLOOKUP(References!M17,Data!$D$28:$E$44,2,FALSE)</f>
        <v>#N/A</v>
      </c>
    </row>
    <row r="50" spans="1:15" ht="33" customHeight="1">
      <c r="B50" s="48" t="s">
        <v>1</v>
      </c>
      <c r="C50" s="91" t="e">
        <f>VLOOKUP(References!B18,Data!$D$28:$E$44,2,FALSE)</f>
        <v>#N/A</v>
      </c>
      <c r="D50" s="91" t="e">
        <f>VLOOKUP(References!C18,Data!$D$28:$E$44,2,FALSE)</f>
        <v>#N/A</v>
      </c>
      <c r="E50" s="91" t="e">
        <f>VLOOKUP(References!D18,Data!$D$28:$E$44,2,FALSE)</f>
        <v>#N/A</v>
      </c>
      <c r="F50" s="91" t="e">
        <f>VLOOKUP(References!E18,Data!$D$28:$E$44,2,FALSE)</f>
        <v>#N/A</v>
      </c>
      <c r="G50" s="91" t="e">
        <f>VLOOKUP(References!F18,Data!$D$28:$E$44,2,FALSE)</f>
        <v>#N/A</v>
      </c>
      <c r="H50" s="91" t="e">
        <f>VLOOKUP(References!G18,Data!$D$28:$E$44,2,FALSE)</f>
        <v>#N/A</v>
      </c>
      <c r="I50" s="91" t="e">
        <f>VLOOKUP(References!H18,Data!$D$28:$E$44,2,FALSE)</f>
        <v>#N/A</v>
      </c>
      <c r="J50" s="91" t="e">
        <f>VLOOKUP(References!I18,Data!$D$28:$E$44,2,FALSE)</f>
        <v>#N/A</v>
      </c>
      <c r="K50" s="91" t="e">
        <f>VLOOKUP(References!J18,Data!$D$28:$E$44,2,FALSE)</f>
        <v>#N/A</v>
      </c>
      <c r="L50" s="91" t="e">
        <f>VLOOKUP(References!K18,Data!$D$28:$E$44,2,FALSE)</f>
        <v>#N/A</v>
      </c>
      <c r="M50" s="91" t="e">
        <f>VLOOKUP(References!L18,Data!$D$28:$E$44,2,FALSE)</f>
        <v>#N/A</v>
      </c>
      <c r="N50" s="91" t="e">
        <f>VLOOKUP(References!M18,Data!$D$28:$E$44,2,FALSE)</f>
        <v>#N/A</v>
      </c>
    </row>
    <row r="51" spans="1:15" ht="33" customHeight="1">
      <c r="B51" s="48" t="s">
        <v>2</v>
      </c>
      <c r="C51" s="91" t="e">
        <f>VLOOKUP(References!B19,Data!$D$28:$E$44,2,FALSE)</f>
        <v>#N/A</v>
      </c>
      <c r="D51" s="91" t="e">
        <f>VLOOKUP(References!C19,Data!$D$28:$E$44,2,FALSE)</f>
        <v>#N/A</v>
      </c>
      <c r="E51" s="91" t="e">
        <f>VLOOKUP(References!D19,Data!$D$28:$E$44,2,FALSE)</f>
        <v>#N/A</v>
      </c>
      <c r="F51" s="91" t="e">
        <f>VLOOKUP(References!E19,Data!$D$28:$E$44,2,FALSE)</f>
        <v>#N/A</v>
      </c>
      <c r="G51" s="91" t="e">
        <f>VLOOKUP(References!F19,Data!$D$28:$E$44,2,FALSE)</f>
        <v>#N/A</v>
      </c>
      <c r="H51" s="91" t="e">
        <f>VLOOKUP(References!G19,Data!$D$28:$E$44,2,FALSE)</f>
        <v>#N/A</v>
      </c>
      <c r="I51" s="91" t="e">
        <f>VLOOKUP(References!H19,Data!$D$28:$E$44,2,FALSE)</f>
        <v>#N/A</v>
      </c>
      <c r="J51" s="91" t="e">
        <f>VLOOKUP(References!I19,Data!$D$28:$E$44,2,FALSE)</f>
        <v>#N/A</v>
      </c>
      <c r="K51" s="91" t="e">
        <f>VLOOKUP(References!J19,Data!$D$28:$E$44,2,FALSE)</f>
        <v>#N/A</v>
      </c>
      <c r="L51" s="91" t="e">
        <f>VLOOKUP(References!K19,Data!$D$28:$E$44,2,FALSE)</f>
        <v>#N/A</v>
      </c>
      <c r="M51" s="91" t="e">
        <f>VLOOKUP(References!L19,Data!$D$28:$E$44,2,FALSE)</f>
        <v>#N/A</v>
      </c>
      <c r="N51" s="91" t="e">
        <f>VLOOKUP(References!M19,Data!$D$28:$E$44,2,FALSE)</f>
        <v>#N/A</v>
      </c>
    </row>
    <row r="52" spans="1:15" ht="33" customHeight="1">
      <c r="B52" s="48" t="s">
        <v>3</v>
      </c>
      <c r="C52" s="91" t="e">
        <f>VLOOKUP(References!B20,Data!$D$28:$E$44,2,FALSE)</f>
        <v>#N/A</v>
      </c>
      <c r="D52" s="91" t="e">
        <f>VLOOKUP(References!C20,Data!$D$28:$E$44,2,FALSE)</f>
        <v>#N/A</v>
      </c>
      <c r="E52" s="91" t="e">
        <f>VLOOKUP(References!D20,Data!$D$28:$E$44,2,FALSE)</f>
        <v>#N/A</v>
      </c>
      <c r="F52" s="91" t="e">
        <f>VLOOKUP(References!E20,Data!$D$28:$E$44,2,FALSE)</f>
        <v>#N/A</v>
      </c>
      <c r="G52" s="91" t="e">
        <f>VLOOKUP(References!F20,Data!$D$28:$E$44,2,FALSE)</f>
        <v>#N/A</v>
      </c>
      <c r="H52" s="91" t="e">
        <f>VLOOKUP(References!G20,Data!$D$28:$E$44,2,FALSE)</f>
        <v>#N/A</v>
      </c>
      <c r="I52" s="91" t="e">
        <f>VLOOKUP(References!H20,Data!$D$28:$E$44,2,FALSE)</f>
        <v>#N/A</v>
      </c>
      <c r="J52" s="91" t="e">
        <f>VLOOKUP(References!I20,Data!$D$28:$E$44,2,FALSE)</f>
        <v>#N/A</v>
      </c>
      <c r="K52" s="91" t="e">
        <f>VLOOKUP(References!J20,Data!$D$28:$E$44,2,FALSE)</f>
        <v>#N/A</v>
      </c>
      <c r="L52" s="91" t="e">
        <f>VLOOKUP(References!K20,Data!$D$28:$E$44,2,FALSE)</f>
        <v>#N/A</v>
      </c>
      <c r="M52" s="91" t="e">
        <f>VLOOKUP(References!L20,Data!$D$28:$E$44,2,FALSE)</f>
        <v>#N/A</v>
      </c>
      <c r="N52" s="91" t="e">
        <f>VLOOKUP(References!M20,Data!$D$28:$E$44,2,FALSE)</f>
        <v>#N/A</v>
      </c>
    </row>
    <row r="53" spans="1:15" ht="33" customHeight="1">
      <c r="B53" s="48" t="s">
        <v>4</v>
      </c>
      <c r="C53" s="91" t="e">
        <f>VLOOKUP(References!B21,Data!$D$28:$E$44,2,FALSE)</f>
        <v>#N/A</v>
      </c>
      <c r="D53" s="91" t="e">
        <f>VLOOKUP(References!C21,Data!$D$28:$E$44,2,FALSE)</f>
        <v>#N/A</v>
      </c>
      <c r="E53" s="91" t="e">
        <f>VLOOKUP(References!D21,Data!$D$28:$E$44,2,FALSE)</f>
        <v>#N/A</v>
      </c>
      <c r="F53" s="91" t="e">
        <f>VLOOKUP(References!E21,Data!$D$28:$E$44,2,FALSE)</f>
        <v>#N/A</v>
      </c>
      <c r="G53" s="91" t="e">
        <f>VLOOKUP(References!F21,Data!$D$28:$E$44,2,FALSE)</f>
        <v>#N/A</v>
      </c>
      <c r="H53" s="91" t="e">
        <f>VLOOKUP(References!G21,Data!$D$28:$E$44,2,FALSE)</f>
        <v>#N/A</v>
      </c>
      <c r="I53" s="91" t="e">
        <f>VLOOKUP(References!H21,Data!$D$28:$E$44,2,FALSE)</f>
        <v>#N/A</v>
      </c>
      <c r="J53" s="91" t="e">
        <f>VLOOKUP(References!I21,Data!$D$28:$E$44,2,FALSE)</f>
        <v>#N/A</v>
      </c>
      <c r="K53" s="91" t="e">
        <f>VLOOKUP(References!J21,Data!$D$28:$E$44,2,FALSE)</f>
        <v>#N/A</v>
      </c>
      <c r="L53" s="91" t="e">
        <f>VLOOKUP(References!K21,Data!$D$28:$E$44,2,FALSE)</f>
        <v>#N/A</v>
      </c>
      <c r="M53" s="91" t="e">
        <f>VLOOKUP(References!L21,Data!$D$28:$E$44,2,FALSE)</f>
        <v>#N/A</v>
      </c>
      <c r="N53" s="91" t="e">
        <f>VLOOKUP(References!M21,Data!$D$28:$E$44,2,FALSE)</f>
        <v>#N/A</v>
      </c>
    </row>
    <row r="54" spans="1:15" ht="33" customHeight="1">
      <c r="B54" s="48" t="s">
        <v>5</v>
      </c>
      <c r="C54" s="91" t="e">
        <f>VLOOKUP(References!B22,Data!$D$28:$E$44,2,FALSE)</f>
        <v>#N/A</v>
      </c>
      <c r="D54" s="91" t="e">
        <f>VLOOKUP(References!C22,Data!$D$28:$E$44,2,FALSE)</f>
        <v>#N/A</v>
      </c>
      <c r="E54" s="91" t="e">
        <f>VLOOKUP(References!D22,Data!$D$28:$E$44,2,FALSE)</f>
        <v>#N/A</v>
      </c>
      <c r="F54" s="91" t="e">
        <f>VLOOKUP(References!E22,Data!$D$28:$E$44,2,FALSE)</f>
        <v>#N/A</v>
      </c>
      <c r="G54" s="91" t="e">
        <f>VLOOKUP(References!F22,Data!$D$28:$E$44,2,FALSE)</f>
        <v>#N/A</v>
      </c>
      <c r="H54" s="91" t="e">
        <f>VLOOKUP(References!G22,Data!$D$28:$E$44,2,FALSE)</f>
        <v>#N/A</v>
      </c>
      <c r="I54" s="91" t="e">
        <f>VLOOKUP(References!H22,Data!$D$28:$E$44,2,FALSE)</f>
        <v>#N/A</v>
      </c>
      <c r="J54" s="91" t="e">
        <f>VLOOKUP(References!I22,Data!$D$28:$E$44,2,FALSE)</f>
        <v>#N/A</v>
      </c>
      <c r="K54" s="91" t="e">
        <f>VLOOKUP(References!J22,Data!$D$28:$E$44,2,FALSE)</f>
        <v>#N/A</v>
      </c>
      <c r="L54" s="91" t="e">
        <f>VLOOKUP(References!K22,Data!$D$28:$E$44,2,FALSE)</f>
        <v>#N/A</v>
      </c>
      <c r="M54" s="91" t="e">
        <f>VLOOKUP(References!L22,Data!$D$28:$E$44,2,FALSE)</f>
        <v>#N/A</v>
      </c>
      <c r="N54" s="91" t="e">
        <f>VLOOKUP(References!M22,Data!$D$28:$E$44,2,FALSE)</f>
        <v>#N/A</v>
      </c>
    </row>
    <row r="55" spans="1:15" ht="33" customHeight="1">
      <c r="B55" s="48" t="s">
        <v>6</v>
      </c>
      <c r="C55" s="91" t="e">
        <f>VLOOKUP(References!B23,Data!$D$28:$E$44,2,FALSE)</f>
        <v>#N/A</v>
      </c>
      <c r="D55" s="91" t="e">
        <f>VLOOKUP(References!C23,Data!$D$28:$E$44,2,FALSE)</f>
        <v>#N/A</v>
      </c>
      <c r="E55" s="91" t="e">
        <f>VLOOKUP(References!D23,Data!$D$28:$E$44,2,FALSE)</f>
        <v>#N/A</v>
      </c>
      <c r="F55" s="91" t="e">
        <f>VLOOKUP(References!E23,Data!$D$28:$E$44,2,FALSE)</f>
        <v>#N/A</v>
      </c>
      <c r="G55" s="91" t="e">
        <f>VLOOKUP(References!F23,Data!$D$28:$E$44,2,FALSE)</f>
        <v>#N/A</v>
      </c>
      <c r="H55" s="91" t="e">
        <f>VLOOKUP(References!G23,Data!$D$28:$E$44,2,FALSE)</f>
        <v>#N/A</v>
      </c>
      <c r="I55" s="91" t="e">
        <f>VLOOKUP(References!H23,Data!$D$28:$E$44,2,FALSE)</f>
        <v>#N/A</v>
      </c>
      <c r="J55" s="91" t="e">
        <f>VLOOKUP(References!I23,Data!$D$28:$E$44,2,FALSE)</f>
        <v>#N/A</v>
      </c>
      <c r="K55" s="91" t="e">
        <f>VLOOKUP(References!J23,Data!$D$28:$E$44,2,FALSE)</f>
        <v>#N/A</v>
      </c>
      <c r="L55" s="91" t="e">
        <f>VLOOKUP(References!K23,Data!$D$28:$E$44,2,FALSE)</f>
        <v>#N/A</v>
      </c>
      <c r="M55" s="91" t="e">
        <f>VLOOKUP(References!L23,Data!$D$28:$E$44,2,FALSE)</f>
        <v>#N/A</v>
      </c>
      <c r="N55" s="91" t="e">
        <f>VLOOKUP(References!M23,Data!$D$28:$E$44,2,FALSE)</f>
        <v>#N/A</v>
      </c>
    </row>
    <row r="56" spans="1:15" ht="33" customHeight="1">
      <c r="B56" s="48" t="s">
        <v>7</v>
      </c>
      <c r="C56" s="91" t="e">
        <f>VLOOKUP(References!B24,Data!$D$28:$E$44,2,FALSE)</f>
        <v>#N/A</v>
      </c>
      <c r="D56" s="91" t="e">
        <f>VLOOKUP(References!C24,Data!$D$28:$E$44,2,FALSE)</f>
        <v>#N/A</v>
      </c>
      <c r="E56" s="91" t="e">
        <f>VLOOKUP(References!D24,Data!$D$28:$E$44,2,FALSE)</f>
        <v>#N/A</v>
      </c>
      <c r="F56" s="91" t="e">
        <f>VLOOKUP(References!E24,Data!$D$28:$E$44,2,FALSE)</f>
        <v>#N/A</v>
      </c>
      <c r="G56" s="91" t="e">
        <f>VLOOKUP(References!F24,Data!$D$28:$E$44,2,FALSE)</f>
        <v>#N/A</v>
      </c>
      <c r="H56" s="91" t="e">
        <f>VLOOKUP(References!G24,Data!$D$28:$E$44,2,FALSE)</f>
        <v>#N/A</v>
      </c>
      <c r="I56" s="91" t="e">
        <f>VLOOKUP(References!H24,Data!$D$28:$E$44,2,FALSE)</f>
        <v>#N/A</v>
      </c>
      <c r="J56" s="91" t="e">
        <f>VLOOKUP(References!I24,Data!$D$28:$E$44,2,FALSE)</f>
        <v>#N/A</v>
      </c>
      <c r="K56" s="91" t="e">
        <f>VLOOKUP(References!J24,Data!$D$28:$E$44,2,FALSE)</f>
        <v>#N/A</v>
      </c>
      <c r="L56" s="91" t="e">
        <f>VLOOKUP(References!K24,Data!$D$28:$E$44,2,FALSE)</f>
        <v>#N/A</v>
      </c>
      <c r="M56" s="91" t="e">
        <f>VLOOKUP(References!L24,Data!$D$28:$E$44,2,FALSE)</f>
        <v>#N/A</v>
      </c>
      <c r="N56" s="91" t="e">
        <f>VLOOKUP(References!M24,Data!$D$28:$E$44,2,FALSE)</f>
        <v>#N/A</v>
      </c>
    </row>
    <row r="58" spans="1:15">
      <c r="A58" s="121" t="s">
        <v>68</v>
      </c>
      <c r="B58" s="121"/>
      <c r="C58" s="7" t="s">
        <v>9</v>
      </c>
      <c r="D58" s="143" t="s">
        <v>30</v>
      </c>
      <c r="E58" s="143"/>
      <c r="F58" s="143"/>
    </row>
    <row r="59" spans="1:15" ht="42" customHeight="1">
      <c r="A59" s="134"/>
      <c r="B59" s="134"/>
      <c r="C59" s="90"/>
      <c r="D59" s="134"/>
      <c r="E59" s="134"/>
      <c r="F59" s="134"/>
    </row>
    <row r="61" spans="1:15">
      <c r="A61" s="160" t="s">
        <v>47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</row>
    <row r="63" spans="1:15">
      <c r="A63" s="1" t="s">
        <v>42</v>
      </c>
    </row>
    <row r="64" spans="1:15">
      <c r="A64" s="124" t="s">
        <v>33</v>
      </c>
      <c r="B64" s="124"/>
      <c r="C64" s="124"/>
      <c r="D64" s="124"/>
      <c r="E64" s="124"/>
      <c r="F64" s="124"/>
      <c r="G64" s="124"/>
      <c r="I64" s="123" t="s">
        <v>43</v>
      </c>
      <c r="J64" s="123"/>
      <c r="K64" s="123"/>
      <c r="L64" s="123"/>
      <c r="M64" s="123"/>
      <c r="N64" s="123"/>
      <c r="O64" s="123"/>
    </row>
    <row r="65" spans="1:15">
      <c r="A65" s="158"/>
      <c r="B65" s="158"/>
      <c r="C65" s="121" t="s">
        <v>10</v>
      </c>
      <c r="D65" s="121"/>
      <c r="E65" s="121"/>
      <c r="F65" s="121"/>
      <c r="G65" s="121"/>
      <c r="I65" s="158"/>
      <c r="J65" s="158"/>
      <c r="K65" s="121" t="s">
        <v>10</v>
      </c>
      <c r="L65" s="121"/>
      <c r="M65" s="121"/>
      <c r="N65" s="121"/>
      <c r="O65" s="121"/>
    </row>
    <row r="66" spans="1:15">
      <c r="A66" s="112" t="s">
        <v>11</v>
      </c>
      <c r="B66" s="112" t="s">
        <v>38</v>
      </c>
      <c r="C66" s="112" t="s">
        <v>39</v>
      </c>
      <c r="D66" s="113" t="s">
        <v>32</v>
      </c>
      <c r="E66" s="121" t="s">
        <v>34</v>
      </c>
      <c r="F66" s="121"/>
      <c r="G66" s="121"/>
      <c r="I66" s="41" t="s">
        <v>11</v>
      </c>
      <c r="J66" s="41" t="s">
        <v>38</v>
      </c>
      <c r="K66" s="41" t="s">
        <v>39</v>
      </c>
      <c r="L66" s="47" t="s">
        <v>32</v>
      </c>
      <c r="M66" s="122" t="s">
        <v>44</v>
      </c>
      <c r="N66" s="122"/>
      <c r="O66" s="122"/>
    </row>
    <row r="67" spans="1:15">
      <c r="A67" s="147" t="s">
        <v>18</v>
      </c>
      <c r="B67" s="89"/>
      <c r="C67" s="89"/>
      <c r="D67" s="94" t="str">
        <f t="shared" ref="D67:D74" si="4">B67&amp;C67</f>
        <v/>
      </c>
      <c r="E67" s="142" t="str">
        <f>E28&amp;"-"&amp;$A$64</f>
        <v>-miR-31-3p</v>
      </c>
      <c r="F67" s="142"/>
      <c r="G67" s="142"/>
      <c r="I67" s="147" t="s">
        <v>18</v>
      </c>
      <c r="J67" s="89"/>
      <c r="K67" s="89"/>
      <c r="L67" s="93" t="str">
        <f t="shared" ref="L67:L74" si="5">J67&amp;K67</f>
        <v/>
      </c>
      <c r="M67" s="120" t="str">
        <f>E28&amp;"-"&amp;$I$64</f>
        <v>-miR-calibrator</v>
      </c>
      <c r="N67" s="120"/>
      <c r="O67" s="120"/>
    </row>
    <row r="68" spans="1:15">
      <c r="A68" s="147"/>
      <c r="B68" s="89"/>
      <c r="C68" s="89"/>
      <c r="D68" s="94" t="str">
        <f t="shared" si="4"/>
        <v/>
      </c>
      <c r="E68" s="142" t="str">
        <f>E28&amp;"-"&amp;$A$64</f>
        <v>-miR-31-3p</v>
      </c>
      <c r="F68" s="142"/>
      <c r="G68" s="142"/>
      <c r="I68" s="147"/>
      <c r="J68" s="89"/>
      <c r="K68" s="89"/>
      <c r="L68" s="93" t="str">
        <f t="shared" si="5"/>
        <v/>
      </c>
      <c r="M68" s="120" t="str">
        <f>E28&amp;"-"&amp;$I$64</f>
        <v>-miR-calibrator</v>
      </c>
      <c r="N68" s="120"/>
      <c r="O68" s="120"/>
    </row>
    <row r="69" spans="1:15">
      <c r="A69" s="147" t="s">
        <v>19</v>
      </c>
      <c r="B69" s="89"/>
      <c r="C69" s="89"/>
      <c r="D69" s="94" t="str">
        <f t="shared" si="4"/>
        <v/>
      </c>
      <c r="E69" s="142" t="str">
        <f>E29&amp;"-"&amp;$A$64</f>
        <v>-miR-31-3p</v>
      </c>
      <c r="F69" s="142"/>
      <c r="G69" s="142"/>
      <c r="I69" s="147" t="s">
        <v>19</v>
      </c>
      <c r="J69" s="89"/>
      <c r="K69" s="89"/>
      <c r="L69" s="93" t="str">
        <f t="shared" si="5"/>
        <v/>
      </c>
      <c r="M69" s="120" t="str">
        <f>E29&amp;"-"&amp;$I$64</f>
        <v>-miR-calibrator</v>
      </c>
      <c r="N69" s="120"/>
      <c r="O69" s="120"/>
    </row>
    <row r="70" spans="1:15">
      <c r="A70" s="147"/>
      <c r="B70" s="89"/>
      <c r="C70" s="89"/>
      <c r="D70" s="94" t="str">
        <f t="shared" si="4"/>
        <v/>
      </c>
      <c r="E70" s="142" t="str">
        <f>E29&amp;"-"&amp;$A$64</f>
        <v>-miR-31-3p</v>
      </c>
      <c r="F70" s="142"/>
      <c r="G70" s="142"/>
      <c r="I70" s="147"/>
      <c r="J70" s="89"/>
      <c r="K70" s="89"/>
      <c r="L70" s="93" t="str">
        <f t="shared" si="5"/>
        <v/>
      </c>
      <c r="M70" s="120" t="str">
        <f>E29&amp;"-"&amp;$I$64</f>
        <v>-miR-calibrator</v>
      </c>
      <c r="N70" s="120"/>
      <c r="O70" s="120"/>
    </row>
    <row r="71" spans="1:15">
      <c r="A71" s="147" t="s">
        <v>20</v>
      </c>
      <c r="B71" s="89"/>
      <c r="C71" s="89"/>
      <c r="D71" s="94" t="str">
        <f t="shared" si="4"/>
        <v/>
      </c>
      <c r="E71" s="142" t="str">
        <f>E30&amp;"-"&amp;$A$64</f>
        <v>-miR-31-3p</v>
      </c>
      <c r="F71" s="142"/>
      <c r="G71" s="142"/>
      <c r="I71" s="147" t="s">
        <v>20</v>
      </c>
      <c r="J71" s="89"/>
      <c r="K71" s="89"/>
      <c r="L71" s="93" t="str">
        <f t="shared" si="5"/>
        <v/>
      </c>
      <c r="M71" s="120" t="str">
        <f>E30&amp;"-"&amp;$I$64</f>
        <v>-miR-calibrator</v>
      </c>
      <c r="N71" s="120"/>
      <c r="O71" s="120"/>
    </row>
    <row r="72" spans="1:15">
      <c r="A72" s="147"/>
      <c r="B72" s="89"/>
      <c r="C72" s="89"/>
      <c r="D72" s="94" t="str">
        <f t="shared" si="4"/>
        <v/>
      </c>
      <c r="E72" s="142" t="str">
        <f>E30&amp;"-"&amp;$A$64</f>
        <v>-miR-31-3p</v>
      </c>
      <c r="F72" s="142"/>
      <c r="G72" s="142"/>
      <c r="I72" s="147"/>
      <c r="J72" s="89"/>
      <c r="K72" s="89"/>
      <c r="L72" s="93" t="str">
        <f t="shared" si="5"/>
        <v/>
      </c>
      <c r="M72" s="120" t="str">
        <f>E30&amp;"-"&amp;$I$64</f>
        <v>-miR-calibrator</v>
      </c>
      <c r="N72" s="120"/>
      <c r="O72" s="120"/>
    </row>
    <row r="73" spans="1:15">
      <c r="A73" s="147" t="s">
        <v>21</v>
      </c>
      <c r="B73" s="89"/>
      <c r="C73" s="89"/>
      <c r="D73" s="94" t="str">
        <f t="shared" si="4"/>
        <v/>
      </c>
      <c r="E73" s="142" t="str">
        <f>E31&amp;"-"&amp;$A$64</f>
        <v>-miR-31-3p</v>
      </c>
      <c r="F73" s="142"/>
      <c r="G73" s="142"/>
      <c r="I73" s="147" t="s">
        <v>21</v>
      </c>
      <c r="J73" s="89"/>
      <c r="K73" s="89"/>
      <c r="L73" s="93" t="str">
        <f t="shared" si="5"/>
        <v/>
      </c>
      <c r="M73" s="120" t="str">
        <f>E31&amp;"-"&amp;$I$64</f>
        <v>-miR-calibrator</v>
      </c>
      <c r="N73" s="120"/>
      <c r="O73" s="120"/>
    </row>
    <row r="74" spans="1:15">
      <c r="A74" s="147"/>
      <c r="B74" s="89"/>
      <c r="C74" s="89"/>
      <c r="D74" s="94" t="str">
        <f t="shared" si="4"/>
        <v/>
      </c>
      <c r="E74" s="142" t="str">
        <f>E31&amp;"-"&amp;$A$64</f>
        <v>-miR-31-3p</v>
      </c>
      <c r="F74" s="142"/>
      <c r="G74" s="142"/>
      <c r="I74" s="147"/>
      <c r="J74" s="89"/>
      <c r="K74" s="89"/>
      <c r="L74" s="93" t="str">
        <f t="shared" si="5"/>
        <v/>
      </c>
      <c r="M74" s="120" t="str">
        <f>E31&amp;"-"&amp;$I$64</f>
        <v>-miR-calibrator</v>
      </c>
      <c r="N74" s="120"/>
      <c r="O74" s="120"/>
    </row>
    <row r="75" spans="1:15">
      <c r="A75" s="147">
        <v>1</v>
      </c>
      <c r="B75" s="89"/>
      <c r="C75" s="89"/>
      <c r="D75" s="94" t="str">
        <f>B75&amp;C75</f>
        <v/>
      </c>
      <c r="E75" s="142" t="str">
        <f>E32&amp;"-"&amp;$A$64</f>
        <v>-miR-31-3p</v>
      </c>
      <c r="F75" s="142"/>
      <c r="G75" s="142"/>
      <c r="I75" s="147">
        <v>1</v>
      </c>
      <c r="J75" s="89"/>
      <c r="K75" s="89"/>
      <c r="L75" s="93" t="str">
        <f>J75&amp;K75</f>
        <v/>
      </c>
      <c r="M75" s="120" t="str">
        <f>E32&amp;"-"&amp;$I$64</f>
        <v>-miR-calibrator</v>
      </c>
      <c r="N75" s="120"/>
      <c r="O75" s="120"/>
    </row>
    <row r="76" spans="1:15">
      <c r="A76" s="147"/>
      <c r="B76" s="89"/>
      <c r="C76" s="89"/>
      <c r="D76" s="94" t="str">
        <f t="shared" ref="D76:D86" si="6">B76&amp;C76</f>
        <v/>
      </c>
      <c r="E76" s="142" t="str">
        <f>E32&amp;"-"&amp;$A$64</f>
        <v>-miR-31-3p</v>
      </c>
      <c r="F76" s="142"/>
      <c r="G76" s="142"/>
      <c r="I76" s="147"/>
      <c r="J76" s="89"/>
      <c r="K76" s="89"/>
      <c r="L76" s="93" t="str">
        <f t="shared" ref="L76" si="7">J76&amp;K76</f>
        <v/>
      </c>
      <c r="M76" s="120" t="str">
        <f>E32&amp;"-"&amp;$I$64</f>
        <v>-miR-calibrator</v>
      </c>
      <c r="N76" s="120"/>
      <c r="O76" s="120"/>
    </row>
    <row r="77" spans="1:15">
      <c r="A77" s="147">
        <v>2</v>
      </c>
      <c r="B77" s="89"/>
      <c r="C77" s="89"/>
      <c r="D77" s="94" t="str">
        <f>B77&amp;C77</f>
        <v/>
      </c>
      <c r="E77" s="142" t="str">
        <f>E33&amp;"-"&amp;$A$64</f>
        <v>-miR-31-3p</v>
      </c>
      <c r="F77" s="142"/>
      <c r="G77" s="142"/>
      <c r="I77" s="147">
        <v>2</v>
      </c>
      <c r="J77" s="89"/>
      <c r="K77" s="89"/>
      <c r="L77" s="93" t="str">
        <f>J77&amp;K77</f>
        <v/>
      </c>
      <c r="M77" s="120" t="str">
        <f>E33&amp;"-"&amp;$I$64</f>
        <v>-miR-calibrator</v>
      </c>
      <c r="N77" s="120"/>
      <c r="O77" s="120"/>
    </row>
    <row r="78" spans="1:15">
      <c r="A78" s="147"/>
      <c r="B78" s="89"/>
      <c r="C78" s="89"/>
      <c r="D78" s="94" t="str">
        <f t="shared" ref="D78:D79" si="8">B78&amp;C78</f>
        <v/>
      </c>
      <c r="E78" s="142" t="str">
        <f>E33&amp;"-"&amp;$A$64</f>
        <v>-miR-31-3p</v>
      </c>
      <c r="F78" s="142"/>
      <c r="G78" s="142"/>
      <c r="I78" s="147"/>
      <c r="J78" s="89"/>
      <c r="K78" s="89"/>
      <c r="L78" s="93" t="str">
        <f t="shared" ref="L78:L86" si="9">J78&amp;K78</f>
        <v/>
      </c>
      <c r="M78" s="120" t="str">
        <f>E33&amp;"-"&amp;$I$64</f>
        <v>-miR-calibrator</v>
      </c>
      <c r="N78" s="120"/>
      <c r="O78" s="120"/>
    </row>
    <row r="79" spans="1:15">
      <c r="A79" s="147">
        <v>3</v>
      </c>
      <c r="B79" s="89"/>
      <c r="C79" s="89"/>
      <c r="D79" s="94" t="str">
        <f t="shared" si="8"/>
        <v/>
      </c>
      <c r="E79" s="142" t="str">
        <f>E34&amp;"-"&amp;$A$64</f>
        <v>-miR-31-3p</v>
      </c>
      <c r="F79" s="142"/>
      <c r="G79" s="142"/>
      <c r="I79" s="147">
        <v>3</v>
      </c>
      <c r="J79" s="89"/>
      <c r="K79" s="89"/>
      <c r="L79" s="93" t="str">
        <f t="shared" si="9"/>
        <v/>
      </c>
      <c r="M79" s="120" t="str">
        <f>E34&amp;"-"&amp;$I$64</f>
        <v>-miR-calibrator</v>
      </c>
      <c r="N79" s="120"/>
      <c r="O79" s="120"/>
    </row>
    <row r="80" spans="1:15">
      <c r="A80" s="147"/>
      <c r="B80" s="89"/>
      <c r="C80" s="89"/>
      <c r="D80" s="94" t="str">
        <f t="shared" si="6"/>
        <v/>
      </c>
      <c r="E80" s="142" t="str">
        <f>E34&amp;"-"&amp;$A$64</f>
        <v>-miR-31-3p</v>
      </c>
      <c r="F80" s="142"/>
      <c r="G80" s="142"/>
      <c r="I80" s="147"/>
      <c r="J80" s="89"/>
      <c r="K80" s="89"/>
      <c r="L80" s="93" t="str">
        <f t="shared" si="9"/>
        <v/>
      </c>
      <c r="M80" s="120" t="str">
        <f>E34&amp;"-"&amp;$I$64</f>
        <v>-miR-calibrator</v>
      </c>
      <c r="N80" s="120"/>
      <c r="O80" s="120"/>
    </row>
    <row r="81" spans="1:15">
      <c r="A81" s="147">
        <v>4</v>
      </c>
      <c r="B81" s="89"/>
      <c r="C81" s="89"/>
      <c r="D81" s="94" t="str">
        <f t="shared" si="6"/>
        <v/>
      </c>
      <c r="E81" s="142" t="str">
        <f>E35&amp;"-"&amp;$A$64</f>
        <v>-miR-31-3p</v>
      </c>
      <c r="F81" s="142"/>
      <c r="G81" s="142"/>
      <c r="I81" s="147">
        <v>4</v>
      </c>
      <c r="J81" s="89"/>
      <c r="K81" s="89"/>
      <c r="L81" s="93" t="str">
        <f t="shared" si="9"/>
        <v/>
      </c>
      <c r="M81" s="120" t="str">
        <f>E35&amp;"-"&amp;$I$64</f>
        <v>-miR-calibrator</v>
      </c>
      <c r="N81" s="120"/>
      <c r="O81" s="120"/>
    </row>
    <row r="82" spans="1:15">
      <c r="A82" s="147"/>
      <c r="B82" s="89"/>
      <c r="C82" s="89"/>
      <c r="D82" s="94" t="str">
        <f t="shared" si="6"/>
        <v/>
      </c>
      <c r="E82" s="142" t="str">
        <f>E35&amp;"-"&amp;$A$64</f>
        <v>-miR-31-3p</v>
      </c>
      <c r="F82" s="142"/>
      <c r="G82" s="142"/>
      <c r="I82" s="147"/>
      <c r="J82" s="89"/>
      <c r="K82" s="89"/>
      <c r="L82" s="93" t="str">
        <f t="shared" si="9"/>
        <v/>
      </c>
      <c r="M82" s="120" t="str">
        <f>E35&amp;"-"&amp;$I$64</f>
        <v>-miR-calibrator</v>
      </c>
      <c r="N82" s="120"/>
      <c r="O82" s="120"/>
    </row>
    <row r="83" spans="1:15">
      <c r="A83" s="147">
        <v>5</v>
      </c>
      <c r="B83" s="89"/>
      <c r="C83" s="89"/>
      <c r="D83" s="94" t="str">
        <f t="shared" si="6"/>
        <v/>
      </c>
      <c r="E83" s="142" t="str">
        <f>E36&amp;"-"&amp;$A$64</f>
        <v>-miR-31-3p</v>
      </c>
      <c r="F83" s="142"/>
      <c r="G83" s="142"/>
      <c r="I83" s="147">
        <v>5</v>
      </c>
      <c r="J83" s="89"/>
      <c r="K83" s="89"/>
      <c r="L83" s="93" t="str">
        <f t="shared" si="9"/>
        <v/>
      </c>
      <c r="M83" s="120" t="str">
        <f>E36&amp;"-"&amp;$I$64</f>
        <v>-miR-calibrator</v>
      </c>
      <c r="N83" s="120"/>
      <c r="O83" s="120"/>
    </row>
    <row r="84" spans="1:15">
      <c r="A84" s="147"/>
      <c r="B84" s="89"/>
      <c r="C84" s="89"/>
      <c r="D84" s="94" t="str">
        <f t="shared" si="6"/>
        <v/>
      </c>
      <c r="E84" s="142" t="str">
        <f>E36&amp;"-"&amp;$A$64</f>
        <v>-miR-31-3p</v>
      </c>
      <c r="F84" s="142"/>
      <c r="G84" s="142"/>
      <c r="I84" s="147"/>
      <c r="J84" s="89"/>
      <c r="K84" s="89"/>
      <c r="L84" s="93" t="str">
        <f t="shared" si="9"/>
        <v/>
      </c>
      <c r="M84" s="120" t="str">
        <f>E36&amp;"-"&amp;$I$64</f>
        <v>-miR-calibrator</v>
      </c>
      <c r="N84" s="120"/>
      <c r="O84" s="120"/>
    </row>
    <row r="85" spans="1:15">
      <c r="A85" s="147">
        <v>6</v>
      </c>
      <c r="B85" s="89"/>
      <c r="C85" s="89"/>
      <c r="D85" s="94" t="str">
        <f t="shared" si="6"/>
        <v/>
      </c>
      <c r="E85" s="142" t="str">
        <f>E37&amp;"-"&amp;$A$64</f>
        <v>-miR-31-3p</v>
      </c>
      <c r="F85" s="142"/>
      <c r="G85" s="142"/>
      <c r="I85" s="147">
        <v>6</v>
      </c>
      <c r="J85" s="89"/>
      <c r="K85" s="89"/>
      <c r="L85" s="93" t="str">
        <f t="shared" si="9"/>
        <v/>
      </c>
      <c r="M85" s="120" t="str">
        <f>E37&amp;"-"&amp;$I$64</f>
        <v>-miR-calibrator</v>
      </c>
      <c r="N85" s="120"/>
      <c r="O85" s="120"/>
    </row>
    <row r="86" spans="1:15">
      <c r="A86" s="147"/>
      <c r="B86" s="89"/>
      <c r="C86" s="89"/>
      <c r="D86" s="94" t="str">
        <f t="shared" si="6"/>
        <v/>
      </c>
      <c r="E86" s="142" t="str">
        <f>E37&amp;"-"&amp;$A$64</f>
        <v>-miR-31-3p</v>
      </c>
      <c r="F86" s="142"/>
      <c r="G86" s="142"/>
      <c r="I86" s="147"/>
      <c r="J86" s="89"/>
      <c r="K86" s="89"/>
      <c r="L86" s="93" t="str">
        <f t="shared" si="9"/>
        <v/>
      </c>
      <c r="M86" s="120" t="str">
        <f>E37&amp;"-"&amp;$I$64</f>
        <v>-miR-calibrator</v>
      </c>
      <c r="N86" s="120"/>
      <c r="O86" s="120"/>
    </row>
    <row r="87" spans="1:15">
      <c r="A87" s="138">
        <v>7</v>
      </c>
      <c r="B87" s="89"/>
      <c r="C87" s="89"/>
      <c r="D87" s="94" t="str">
        <f>B87&amp;C87</f>
        <v/>
      </c>
      <c r="E87" s="142" t="str">
        <f>E38&amp;"-"&amp;$A$64</f>
        <v>-miR-31-3p</v>
      </c>
      <c r="F87" s="142"/>
      <c r="G87" s="142"/>
      <c r="I87" s="138">
        <v>7</v>
      </c>
      <c r="J87" s="89"/>
      <c r="K87" s="89"/>
      <c r="L87" s="93" t="str">
        <f>J87&amp;K87</f>
        <v/>
      </c>
      <c r="M87" s="120" t="str">
        <f>E38&amp;"-"&amp;$I$64</f>
        <v>-miR-calibrator</v>
      </c>
      <c r="N87" s="120"/>
      <c r="O87" s="120"/>
    </row>
    <row r="88" spans="1:15">
      <c r="A88" s="139"/>
      <c r="B88" s="89"/>
      <c r="C88" s="89"/>
      <c r="D88" s="94" t="str">
        <f t="shared" ref="D88:D98" si="10">B88&amp;C88</f>
        <v/>
      </c>
      <c r="E88" s="142" t="str">
        <f>E38&amp;"-"&amp;$A$64</f>
        <v>-miR-31-3p</v>
      </c>
      <c r="F88" s="142"/>
      <c r="G88" s="142"/>
      <c r="I88" s="139"/>
      <c r="J88" s="89"/>
      <c r="K88" s="89"/>
      <c r="L88" s="93" t="str">
        <f t="shared" ref="L88" si="11">J88&amp;K88</f>
        <v/>
      </c>
      <c r="M88" s="120" t="str">
        <f>E38&amp;"-"&amp;$I$64</f>
        <v>-miR-calibrator</v>
      </c>
      <c r="N88" s="120"/>
      <c r="O88" s="120"/>
    </row>
    <row r="89" spans="1:15">
      <c r="A89" s="138">
        <v>8</v>
      </c>
      <c r="B89" s="89"/>
      <c r="C89" s="89"/>
      <c r="D89" s="94" t="str">
        <f>B89&amp;C89</f>
        <v/>
      </c>
      <c r="E89" s="142" t="str">
        <f>E39&amp;"-"&amp;$A$64</f>
        <v>-miR-31-3p</v>
      </c>
      <c r="F89" s="142"/>
      <c r="G89" s="142"/>
      <c r="I89" s="138">
        <v>8</v>
      </c>
      <c r="J89" s="89"/>
      <c r="K89" s="89"/>
      <c r="L89" s="93" t="str">
        <f>J89&amp;K89</f>
        <v/>
      </c>
      <c r="M89" s="120" t="str">
        <f>E39&amp;"-"&amp;$I$64</f>
        <v>-miR-calibrator</v>
      </c>
      <c r="N89" s="120"/>
      <c r="O89" s="120"/>
    </row>
    <row r="90" spans="1:15">
      <c r="A90" s="139"/>
      <c r="B90" s="89"/>
      <c r="C90" s="89"/>
      <c r="D90" s="94" t="str">
        <f t="shared" ref="D90:D91" si="12">B90&amp;C90</f>
        <v/>
      </c>
      <c r="E90" s="142" t="str">
        <f>E39&amp;"-"&amp;$A$64</f>
        <v>-miR-31-3p</v>
      </c>
      <c r="F90" s="142"/>
      <c r="G90" s="142"/>
      <c r="I90" s="139"/>
      <c r="J90" s="89"/>
      <c r="K90" s="89"/>
      <c r="L90" s="93" t="str">
        <f t="shared" ref="L90:L98" si="13">J90&amp;K90</f>
        <v/>
      </c>
      <c r="M90" s="120" t="str">
        <f>E39&amp;"-"&amp;$I$64</f>
        <v>-miR-calibrator</v>
      </c>
      <c r="N90" s="120"/>
      <c r="O90" s="120"/>
    </row>
    <row r="91" spans="1:15">
      <c r="A91" s="138">
        <v>9</v>
      </c>
      <c r="B91" s="89"/>
      <c r="C91" s="89"/>
      <c r="D91" s="94" t="str">
        <f t="shared" si="12"/>
        <v/>
      </c>
      <c r="E91" s="142" t="str">
        <f>E39&amp;"-"&amp;$A$64</f>
        <v>-miR-31-3p</v>
      </c>
      <c r="F91" s="142"/>
      <c r="G91" s="142"/>
      <c r="I91" s="138">
        <v>9</v>
      </c>
      <c r="J91" s="89"/>
      <c r="K91" s="89"/>
      <c r="L91" s="93" t="str">
        <f t="shared" si="13"/>
        <v/>
      </c>
      <c r="M91" s="120" t="str">
        <f>E40&amp;"-"&amp;$I$64</f>
        <v>-miR-calibrator</v>
      </c>
      <c r="N91" s="120"/>
      <c r="O91" s="120"/>
    </row>
    <row r="92" spans="1:15">
      <c r="A92" s="139"/>
      <c r="B92" s="89"/>
      <c r="C92" s="89"/>
      <c r="D92" s="94" t="str">
        <f t="shared" si="10"/>
        <v/>
      </c>
      <c r="E92" s="142" t="str">
        <f>E40&amp;"-"&amp;$A$64</f>
        <v>-miR-31-3p</v>
      </c>
      <c r="F92" s="142"/>
      <c r="G92" s="142"/>
      <c r="I92" s="139"/>
      <c r="J92" s="89"/>
      <c r="K92" s="89"/>
      <c r="L92" s="93" t="str">
        <f t="shared" si="13"/>
        <v/>
      </c>
      <c r="M92" s="120" t="str">
        <f>E40&amp;"-"&amp;$I$64</f>
        <v>-miR-calibrator</v>
      </c>
      <c r="N92" s="120"/>
      <c r="O92" s="120"/>
    </row>
    <row r="93" spans="1:15">
      <c r="A93" s="138">
        <v>10</v>
      </c>
      <c r="B93" s="89"/>
      <c r="C93" s="89"/>
      <c r="D93" s="94" t="str">
        <f t="shared" si="10"/>
        <v/>
      </c>
      <c r="E93" s="142" t="str">
        <f>E40&amp;"-"&amp;$A$64</f>
        <v>-miR-31-3p</v>
      </c>
      <c r="F93" s="142"/>
      <c r="G93" s="142"/>
      <c r="I93" s="138">
        <v>10</v>
      </c>
      <c r="J93" s="89"/>
      <c r="K93" s="89"/>
      <c r="L93" s="93" t="str">
        <f t="shared" si="13"/>
        <v/>
      </c>
      <c r="M93" s="120" t="str">
        <f>E41&amp;"-"&amp;$I$64</f>
        <v>-miR-calibrator</v>
      </c>
      <c r="N93" s="120"/>
      <c r="O93" s="120"/>
    </row>
    <row r="94" spans="1:15">
      <c r="A94" s="139"/>
      <c r="B94" s="89"/>
      <c r="C94" s="89"/>
      <c r="D94" s="94" t="str">
        <f t="shared" si="10"/>
        <v/>
      </c>
      <c r="E94" s="142" t="str">
        <f>E41&amp;"-"&amp;$A$64</f>
        <v>-miR-31-3p</v>
      </c>
      <c r="F94" s="142"/>
      <c r="G94" s="142"/>
      <c r="I94" s="139"/>
      <c r="J94" s="89"/>
      <c r="K94" s="89"/>
      <c r="L94" s="93" t="str">
        <f t="shared" si="13"/>
        <v/>
      </c>
      <c r="M94" s="120" t="str">
        <f>E41&amp;"-"&amp;$I$64</f>
        <v>-miR-calibrator</v>
      </c>
      <c r="N94" s="120"/>
      <c r="O94" s="120"/>
    </row>
    <row r="95" spans="1:15">
      <c r="A95" s="138">
        <v>11</v>
      </c>
      <c r="B95" s="89"/>
      <c r="C95" s="89"/>
      <c r="D95" s="94" t="str">
        <f t="shared" si="10"/>
        <v/>
      </c>
      <c r="E95" s="142" t="str">
        <f>E41&amp;"-"&amp;$A$64</f>
        <v>-miR-31-3p</v>
      </c>
      <c r="F95" s="142"/>
      <c r="G95" s="142"/>
      <c r="I95" s="138">
        <v>11</v>
      </c>
      <c r="J95" s="89"/>
      <c r="K95" s="89"/>
      <c r="L95" s="93" t="str">
        <f t="shared" si="13"/>
        <v/>
      </c>
      <c r="M95" s="120" t="str">
        <f>E42&amp;"-"&amp;$I$64</f>
        <v>-miR-calibrator</v>
      </c>
      <c r="N95" s="120"/>
      <c r="O95" s="120"/>
    </row>
    <row r="96" spans="1:15">
      <c r="A96" s="139"/>
      <c r="B96" s="89"/>
      <c r="C96" s="89"/>
      <c r="D96" s="94" t="str">
        <f t="shared" si="10"/>
        <v/>
      </c>
      <c r="E96" s="142" t="str">
        <f>E42&amp;"-"&amp;$A$64</f>
        <v>-miR-31-3p</v>
      </c>
      <c r="F96" s="142"/>
      <c r="G96" s="142"/>
      <c r="I96" s="139"/>
      <c r="J96" s="89"/>
      <c r="K96" s="89"/>
      <c r="L96" s="93" t="str">
        <f t="shared" si="13"/>
        <v/>
      </c>
      <c r="M96" s="120" t="str">
        <f>E42&amp;"-"&amp;$I$64</f>
        <v>-miR-calibrator</v>
      </c>
      <c r="N96" s="120"/>
      <c r="O96" s="120"/>
    </row>
    <row r="97" spans="1:15">
      <c r="A97" s="138">
        <v>12</v>
      </c>
      <c r="B97" s="89"/>
      <c r="C97" s="89"/>
      <c r="D97" s="94" t="str">
        <f t="shared" si="10"/>
        <v/>
      </c>
      <c r="E97" s="142" t="str">
        <f>E42&amp;"-"&amp;$A$64</f>
        <v>-miR-31-3p</v>
      </c>
      <c r="F97" s="142"/>
      <c r="G97" s="142"/>
      <c r="I97" s="138">
        <v>12</v>
      </c>
      <c r="J97" s="89"/>
      <c r="K97" s="89"/>
      <c r="L97" s="93" t="str">
        <f t="shared" si="13"/>
        <v/>
      </c>
      <c r="M97" s="120" t="str">
        <f>E43&amp;"-"&amp;$I$64</f>
        <v>-miR-calibrator</v>
      </c>
      <c r="N97" s="120"/>
      <c r="O97" s="120"/>
    </row>
    <row r="98" spans="1:15">
      <c r="A98" s="139"/>
      <c r="B98" s="89"/>
      <c r="C98" s="89"/>
      <c r="D98" s="94" t="str">
        <f t="shared" si="10"/>
        <v/>
      </c>
      <c r="E98" s="142" t="str">
        <f>E43&amp;"-"&amp;$A$64</f>
        <v>-miR-31-3p</v>
      </c>
      <c r="F98" s="142"/>
      <c r="G98" s="142"/>
      <c r="I98" s="139"/>
      <c r="J98" s="89"/>
      <c r="K98" s="89"/>
      <c r="L98" s="93" t="str">
        <f t="shared" si="13"/>
        <v/>
      </c>
      <c r="M98" s="120" t="str">
        <f>E43&amp;"-"&amp;$I$64</f>
        <v>-miR-calibrator</v>
      </c>
      <c r="N98" s="120"/>
      <c r="O98" s="120"/>
    </row>
    <row r="99" spans="1:15">
      <c r="A99" s="138" t="s">
        <v>13</v>
      </c>
      <c r="B99" s="89"/>
      <c r="C99" s="89"/>
      <c r="D99" s="94" t="str">
        <f t="shared" ref="D99:D102" si="14">B99&amp;C99</f>
        <v/>
      </c>
      <c r="E99" s="142" t="str">
        <f>E43&amp;"-"&amp;$A$64</f>
        <v>-miR-31-3p</v>
      </c>
      <c r="F99" s="142"/>
      <c r="G99" s="142"/>
      <c r="I99" s="138">
        <v>13</v>
      </c>
      <c r="J99" s="89"/>
      <c r="K99" s="89"/>
      <c r="L99" s="93" t="str">
        <f t="shared" ref="L99:L102" si="15">J99&amp;K99</f>
        <v/>
      </c>
      <c r="M99" s="120" t="str">
        <f>E43&amp;"-"&amp;$I$64</f>
        <v>-miR-calibrator</v>
      </c>
      <c r="N99" s="120"/>
      <c r="O99" s="120"/>
    </row>
    <row r="100" spans="1:15">
      <c r="A100" s="139"/>
      <c r="B100" s="89"/>
      <c r="C100" s="89"/>
      <c r="D100" s="94" t="str">
        <f t="shared" si="14"/>
        <v/>
      </c>
      <c r="E100" s="142" t="str">
        <f>E43&amp;"-"&amp;$A$64</f>
        <v>-miR-31-3p</v>
      </c>
      <c r="F100" s="142"/>
      <c r="G100" s="142"/>
      <c r="I100" s="139"/>
      <c r="J100" s="89"/>
      <c r="K100" s="89"/>
      <c r="L100" s="93" t="str">
        <f t="shared" si="15"/>
        <v/>
      </c>
      <c r="M100" s="120" t="str">
        <f>E43&amp;"-"&amp;$I$64</f>
        <v>-miR-calibrator</v>
      </c>
      <c r="N100" s="120"/>
      <c r="O100" s="120"/>
    </row>
    <row r="101" spans="1:15">
      <c r="A101" s="138" t="s">
        <v>12</v>
      </c>
      <c r="B101" s="89"/>
      <c r="C101" s="89"/>
      <c r="D101" s="94" t="str">
        <f t="shared" si="14"/>
        <v/>
      </c>
      <c r="E101" s="142" t="str">
        <f>E44&amp;"-"&amp;$A$64</f>
        <v>-miR-31-3p</v>
      </c>
      <c r="F101" s="142"/>
      <c r="G101" s="142"/>
      <c r="I101" s="138">
        <v>14</v>
      </c>
      <c r="J101" s="89"/>
      <c r="K101" s="89"/>
      <c r="L101" s="93" t="str">
        <f t="shared" si="15"/>
        <v/>
      </c>
      <c r="M101" s="120" t="str">
        <f>E44&amp;"-"&amp;$I$64</f>
        <v>-miR-calibrator</v>
      </c>
      <c r="N101" s="120"/>
      <c r="O101" s="120"/>
    </row>
    <row r="102" spans="1:15">
      <c r="A102" s="139"/>
      <c r="B102" s="89"/>
      <c r="C102" s="89"/>
      <c r="D102" s="94" t="str">
        <f t="shared" si="14"/>
        <v/>
      </c>
      <c r="E102" s="142" t="str">
        <f>E44&amp;"-"&amp;$A$64</f>
        <v>-miR-31-3p</v>
      </c>
      <c r="F102" s="142"/>
      <c r="G102" s="142"/>
      <c r="I102" s="139"/>
      <c r="J102" s="89"/>
      <c r="K102" s="89"/>
      <c r="L102" s="93" t="str">
        <f t="shared" si="15"/>
        <v/>
      </c>
      <c r="M102" s="120" t="str">
        <f>E44&amp;"-"&amp;$I$64</f>
        <v>-miR-calibrator</v>
      </c>
      <c r="N102" s="120"/>
      <c r="O102" s="120"/>
    </row>
    <row r="103" spans="1:15">
      <c r="A103" s="44"/>
    </row>
    <row r="104" spans="1:15" ht="15" customHeight="1">
      <c r="A104" s="44"/>
      <c r="D104" s="149" t="s">
        <v>45</v>
      </c>
      <c r="E104" s="45"/>
      <c r="F104" s="150" t="s">
        <v>41</v>
      </c>
      <c r="G104" s="150"/>
      <c r="H104" s="150"/>
      <c r="I104" s="150"/>
      <c r="J104" s="150"/>
      <c r="K104" s="150"/>
    </row>
    <row r="105" spans="1:15">
      <c r="A105" s="44"/>
      <c r="D105" s="149"/>
      <c r="E105" s="45"/>
      <c r="F105" s="150"/>
      <c r="G105" s="150"/>
      <c r="H105" s="150"/>
      <c r="I105" s="150"/>
      <c r="J105" s="150"/>
      <c r="K105" s="150"/>
    </row>
    <row r="107" spans="1:15">
      <c r="A107" s="1" t="s">
        <v>87</v>
      </c>
    </row>
    <row r="108" spans="1:15" ht="24" customHeight="1">
      <c r="B108" s="46"/>
      <c r="C108" s="48">
        <v>1</v>
      </c>
      <c r="D108" s="48">
        <v>2</v>
      </c>
      <c r="E108" s="48">
        <v>3</v>
      </c>
      <c r="F108" s="48">
        <v>4</v>
      </c>
      <c r="G108" s="48">
        <v>5</v>
      </c>
      <c r="H108" s="48">
        <v>6</v>
      </c>
      <c r="I108" s="48">
        <v>7</v>
      </c>
      <c r="J108" s="48">
        <v>8</v>
      </c>
      <c r="K108" s="48">
        <v>9</v>
      </c>
      <c r="L108" s="48">
        <v>10</v>
      </c>
      <c r="M108" s="48">
        <v>11</v>
      </c>
      <c r="N108" s="48">
        <v>12</v>
      </c>
    </row>
    <row r="109" spans="1:15" ht="33" customHeight="1">
      <c r="B109" s="48" t="s">
        <v>0</v>
      </c>
      <c r="C109" s="92" t="e">
        <f>_xlfn.IFNA(VLOOKUP(References!B17,$D$67:$F$102,2,FALSE),VLOOKUP(References!B17,$L$67:$N$102,2,FALSE))</f>
        <v>#N/A</v>
      </c>
      <c r="D109" s="92" t="e">
        <f>_xlfn.IFNA(VLOOKUP(References!C17,$D$67:$F$102,2,FALSE),VLOOKUP(References!C17,$L$67:$N$102,2,FALSE))</f>
        <v>#N/A</v>
      </c>
      <c r="E109" s="92" t="e">
        <f>_xlfn.IFNA(VLOOKUP(References!D17,$D$67:$F$102,2,FALSE),VLOOKUP(References!D17,$L$67:$N$102,2,FALSE))</f>
        <v>#N/A</v>
      </c>
      <c r="F109" s="92" t="e">
        <f>_xlfn.IFNA(VLOOKUP(References!E17,$D$67:$F$102,2,FALSE),VLOOKUP(References!E17,$L$67:$N$102,2,FALSE))</f>
        <v>#N/A</v>
      </c>
      <c r="G109" s="92" t="e">
        <f>_xlfn.IFNA(VLOOKUP(References!F17,$D$67:$F$102,2,FALSE),VLOOKUP(References!F17,$L$67:$N$102,2,FALSE))</f>
        <v>#N/A</v>
      </c>
      <c r="H109" s="92" t="e">
        <f>_xlfn.IFNA(VLOOKUP(References!G17,$D$67:$F$102,2,FALSE),VLOOKUP(References!G17,$L$67:$N$102,2,FALSE))</f>
        <v>#N/A</v>
      </c>
      <c r="I109" s="92" t="e">
        <f>_xlfn.IFNA(VLOOKUP(References!H17,$D$67:$F$102,2,FALSE),VLOOKUP(References!H17,$L$67:$N$102,2,FALSE))</f>
        <v>#N/A</v>
      </c>
      <c r="J109" s="92" t="e">
        <f>_xlfn.IFNA(VLOOKUP(References!I17,$D$67:$F$102,2,FALSE),VLOOKUP(References!I17,$L$67:$N$102,2,FALSE))</f>
        <v>#N/A</v>
      </c>
      <c r="K109" s="92" t="e">
        <f>_xlfn.IFNA(VLOOKUP(References!J17,$D$67:$F$102,2,FALSE),VLOOKUP(References!J17,$L$67:$N$102,2,FALSE))</f>
        <v>#N/A</v>
      </c>
      <c r="L109" s="92" t="e">
        <f>_xlfn.IFNA(VLOOKUP(References!K17,$D$67:$F$102,2,FALSE),VLOOKUP(References!K17,$L$67:$N$102,2,FALSE))</f>
        <v>#N/A</v>
      </c>
      <c r="M109" s="92" t="e">
        <f>_xlfn.IFNA(VLOOKUP(References!L17,$D$67:$F$102,2,FALSE),VLOOKUP(References!L17,$L$67:$N$102,2,FALSE))</f>
        <v>#N/A</v>
      </c>
      <c r="N109" s="92" t="e">
        <f>_xlfn.IFNA(VLOOKUP(References!M17,$D$67:$F$102,2,FALSE),VLOOKUP(References!M17,$L$67:$N$102,2,FALSE))</f>
        <v>#N/A</v>
      </c>
    </row>
    <row r="110" spans="1:15" ht="33" customHeight="1">
      <c r="B110" s="48" t="s">
        <v>1</v>
      </c>
      <c r="C110" s="92" t="e">
        <f>_xlfn.IFNA(VLOOKUP(References!B18,$D$67:$F$102,2,FALSE),VLOOKUP(References!B18,$L$67:$N$102,2,FALSE))</f>
        <v>#N/A</v>
      </c>
      <c r="D110" s="92" t="e">
        <f>_xlfn.IFNA(VLOOKUP(References!C18,$D$67:$F$102,2,FALSE),VLOOKUP(References!C18,$L$67:$N$102,2,FALSE))</f>
        <v>#N/A</v>
      </c>
      <c r="E110" s="92" t="e">
        <f>_xlfn.IFNA(VLOOKUP(References!D18,$D$67:$F$102,2,FALSE),VLOOKUP(References!D18,$L$67:$N$102,2,FALSE))</f>
        <v>#N/A</v>
      </c>
      <c r="F110" s="92" t="e">
        <f>_xlfn.IFNA(VLOOKUP(References!E18,$D$67:$F$102,2,FALSE),VLOOKUP(References!E18,$L$67:$N$102,2,FALSE))</f>
        <v>#N/A</v>
      </c>
      <c r="G110" s="92" t="e">
        <f>_xlfn.IFNA(VLOOKUP(References!F18,$D$67:$F$102,2,FALSE),VLOOKUP(References!F18,$L$67:$N$102,2,FALSE))</f>
        <v>#N/A</v>
      </c>
      <c r="H110" s="92" t="e">
        <f>_xlfn.IFNA(VLOOKUP(References!G18,$D$67:$F$102,2,FALSE),VLOOKUP(References!G18,$L$67:$N$102,2,FALSE))</f>
        <v>#N/A</v>
      </c>
      <c r="I110" s="92" t="e">
        <f>_xlfn.IFNA(VLOOKUP(References!H18,$D$67:$F$102,2,FALSE),VLOOKUP(References!H18,$L$67:$N$102,2,FALSE))</f>
        <v>#N/A</v>
      </c>
      <c r="J110" s="92" t="e">
        <f>_xlfn.IFNA(VLOOKUP(References!I18,$D$67:$F$102,2,FALSE),VLOOKUP(References!I18,$L$67:$N$102,2,FALSE))</f>
        <v>#N/A</v>
      </c>
      <c r="K110" s="92" t="e">
        <f>_xlfn.IFNA(VLOOKUP(References!J18,$D$67:$F$102,2,FALSE),VLOOKUP(References!J18,$L$67:$N$102,2,FALSE))</f>
        <v>#N/A</v>
      </c>
      <c r="L110" s="92" t="e">
        <f>_xlfn.IFNA(VLOOKUP(References!K18,$D$67:$F$102,2,FALSE),VLOOKUP(References!K18,$L$67:$N$102,2,FALSE))</f>
        <v>#N/A</v>
      </c>
      <c r="M110" s="92" t="e">
        <f>_xlfn.IFNA(VLOOKUP(References!L18,$D$67:$F$102,2,FALSE),VLOOKUP(References!L18,$L$67:$N$102,2,FALSE))</f>
        <v>#N/A</v>
      </c>
      <c r="N110" s="92" t="e">
        <f>_xlfn.IFNA(VLOOKUP(References!M18,$D$67:$F$102,2,FALSE),VLOOKUP(References!M18,$L$67:$N$102,2,FALSE))</f>
        <v>#N/A</v>
      </c>
    </row>
    <row r="111" spans="1:15" ht="33" customHeight="1">
      <c r="B111" s="48" t="s">
        <v>2</v>
      </c>
      <c r="C111" s="92" t="e">
        <f>_xlfn.IFNA(VLOOKUP(References!B19,$D$67:$F$102,2,FALSE),VLOOKUP(References!B19,$L$67:$N$102,2,FALSE))</f>
        <v>#N/A</v>
      </c>
      <c r="D111" s="92" t="e">
        <f>_xlfn.IFNA(VLOOKUP(References!C19,$D$67:$F$102,2,FALSE),VLOOKUP(References!C19,$L$67:$N$102,2,FALSE))</f>
        <v>#N/A</v>
      </c>
      <c r="E111" s="92" t="e">
        <f>_xlfn.IFNA(VLOOKUP(References!D19,$D$67:$F$102,2,FALSE),VLOOKUP(References!D19,$L$67:$N$102,2,FALSE))</f>
        <v>#N/A</v>
      </c>
      <c r="F111" s="92" t="e">
        <f>_xlfn.IFNA(VLOOKUP(References!E19,$D$67:$F$102,2,FALSE),VLOOKUP(References!E19,$L$67:$N$102,2,FALSE))</f>
        <v>#N/A</v>
      </c>
      <c r="G111" s="92" t="e">
        <f>_xlfn.IFNA(VLOOKUP(References!F19,$D$67:$F$102,2,FALSE),VLOOKUP(References!F19,$L$67:$N$102,2,FALSE))</f>
        <v>#N/A</v>
      </c>
      <c r="H111" s="92" t="e">
        <f>_xlfn.IFNA(VLOOKUP(References!G19,$D$67:$F$102,2,FALSE),VLOOKUP(References!G19,$L$67:$N$102,2,FALSE))</f>
        <v>#N/A</v>
      </c>
      <c r="I111" s="92" t="e">
        <f>_xlfn.IFNA(VLOOKUP(References!H19,$D$67:$F$102,2,FALSE),VLOOKUP(References!H19,$L$67:$N$102,2,FALSE))</f>
        <v>#N/A</v>
      </c>
      <c r="J111" s="92" t="e">
        <f>_xlfn.IFNA(VLOOKUP(References!I19,$D$67:$F$102,2,FALSE),VLOOKUP(References!I19,$L$67:$N$102,2,FALSE))</f>
        <v>#N/A</v>
      </c>
      <c r="K111" s="92" t="e">
        <f>_xlfn.IFNA(VLOOKUP(References!J19,$D$67:$F$102,2,FALSE),VLOOKUP(References!J19,$L$67:$N$102,2,FALSE))</f>
        <v>#N/A</v>
      </c>
      <c r="L111" s="92" t="e">
        <f>_xlfn.IFNA(VLOOKUP(References!K19,$D$67:$F$102,2,FALSE),VLOOKUP(References!K19,$L$67:$N$102,2,FALSE))</f>
        <v>#N/A</v>
      </c>
      <c r="M111" s="92" t="e">
        <f>_xlfn.IFNA(VLOOKUP(References!L19,$D$67:$F$102,2,FALSE),VLOOKUP(References!L19,$L$67:$N$102,2,FALSE))</f>
        <v>#N/A</v>
      </c>
      <c r="N111" s="92" t="e">
        <f>_xlfn.IFNA(VLOOKUP(References!M19,$D$67:$F$102,2,FALSE),VLOOKUP(References!M19,$L$67:$N$102,2,FALSE))</f>
        <v>#N/A</v>
      </c>
    </row>
    <row r="112" spans="1:15" ht="33" customHeight="1">
      <c r="B112" s="48" t="s">
        <v>3</v>
      </c>
      <c r="C112" s="92" t="e">
        <f>_xlfn.IFNA(VLOOKUP(References!B20,$D$67:$F$102,2,FALSE),VLOOKUP(References!B20,$L$67:$N$102,2,FALSE))</f>
        <v>#N/A</v>
      </c>
      <c r="D112" s="92" t="e">
        <f>_xlfn.IFNA(VLOOKUP(References!C20,$D$67:$F$102,2,FALSE),VLOOKUP(References!C20,$L$67:$N$102,2,FALSE))</f>
        <v>#N/A</v>
      </c>
      <c r="E112" s="92" t="e">
        <f>_xlfn.IFNA(VLOOKUP(References!D20,$D$67:$F$102,2,FALSE),VLOOKUP(References!D20,$L$67:$N$102,2,FALSE))</f>
        <v>#N/A</v>
      </c>
      <c r="F112" s="92" t="e">
        <f>_xlfn.IFNA(VLOOKUP(References!E20,$D$67:$F$102,2,FALSE),VLOOKUP(References!E20,$L$67:$N$102,2,FALSE))</f>
        <v>#N/A</v>
      </c>
      <c r="G112" s="92" t="e">
        <f>_xlfn.IFNA(VLOOKUP(References!F20,$D$67:$F$102,2,FALSE),VLOOKUP(References!F20,$L$67:$N$102,2,FALSE))</f>
        <v>#N/A</v>
      </c>
      <c r="H112" s="92" t="e">
        <f>_xlfn.IFNA(VLOOKUP(References!G20,$D$67:$F$102,2,FALSE),VLOOKUP(References!G20,$L$67:$N$102,2,FALSE))</f>
        <v>#N/A</v>
      </c>
      <c r="I112" s="92" t="e">
        <f>_xlfn.IFNA(VLOOKUP(References!H20,$D$67:$F$102,2,FALSE),VLOOKUP(References!H20,$L$67:$N$102,2,FALSE))</f>
        <v>#N/A</v>
      </c>
      <c r="J112" s="92" t="e">
        <f>_xlfn.IFNA(VLOOKUP(References!I20,$D$67:$F$102,2,FALSE),VLOOKUP(References!I20,$L$67:$N$102,2,FALSE))</f>
        <v>#N/A</v>
      </c>
      <c r="K112" s="92" t="e">
        <f>_xlfn.IFNA(VLOOKUP(References!J20,$D$67:$F$102,2,FALSE),VLOOKUP(References!J20,$L$67:$N$102,2,FALSE))</f>
        <v>#N/A</v>
      </c>
      <c r="L112" s="92" t="e">
        <f>_xlfn.IFNA(VLOOKUP(References!K20,$D$67:$F$102,2,FALSE),VLOOKUP(References!K20,$L$67:$N$102,2,FALSE))</f>
        <v>#N/A</v>
      </c>
      <c r="M112" s="92" t="e">
        <f>_xlfn.IFNA(VLOOKUP(References!L20,$D$67:$F$102,2,FALSE),VLOOKUP(References!L20,$L$67:$N$102,2,FALSE))</f>
        <v>#N/A</v>
      </c>
      <c r="N112" s="92" t="e">
        <f>_xlfn.IFNA(VLOOKUP(References!M20,$D$67:$F$102,2,FALSE),VLOOKUP(References!M20,$L$67:$N$102,2,FALSE))</f>
        <v>#N/A</v>
      </c>
    </row>
    <row r="113" spans="1:14" ht="33" customHeight="1">
      <c r="B113" s="48" t="s">
        <v>4</v>
      </c>
      <c r="C113" s="92" t="e">
        <f>_xlfn.IFNA(VLOOKUP(References!B21,$D$67:$F$102,2,FALSE),VLOOKUP(References!B21,$L$67:$N$102,2,FALSE))</f>
        <v>#N/A</v>
      </c>
      <c r="D113" s="92" t="e">
        <f>_xlfn.IFNA(VLOOKUP(References!C21,$D$67:$F$102,2,FALSE),VLOOKUP(References!C21,$L$67:$N$102,2,FALSE))</f>
        <v>#N/A</v>
      </c>
      <c r="E113" s="92" t="e">
        <f>_xlfn.IFNA(VLOOKUP(References!D21,$D$67:$F$102,2,FALSE),VLOOKUP(References!D21,$L$67:$N$102,2,FALSE))</f>
        <v>#N/A</v>
      </c>
      <c r="F113" s="92" t="e">
        <f>_xlfn.IFNA(VLOOKUP(References!E21,$D$67:$F$102,2,FALSE),VLOOKUP(References!E21,$L$67:$N$102,2,FALSE))</f>
        <v>#N/A</v>
      </c>
      <c r="G113" s="92" t="e">
        <f>_xlfn.IFNA(VLOOKUP(References!F21,$D$67:$F$102,2,FALSE),VLOOKUP(References!F21,$L$67:$N$102,2,FALSE))</f>
        <v>#N/A</v>
      </c>
      <c r="H113" s="92" t="e">
        <f>_xlfn.IFNA(VLOOKUP(References!G21,$D$67:$F$102,2,FALSE),VLOOKUP(References!G21,$L$67:$N$102,2,FALSE))</f>
        <v>#N/A</v>
      </c>
      <c r="I113" s="92" t="e">
        <f>_xlfn.IFNA(VLOOKUP(References!H21,$D$67:$F$102,2,FALSE),VLOOKUP(References!H21,$L$67:$N$102,2,FALSE))</f>
        <v>#N/A</v>
      </c>
      <c r="J113" s="92" t="e">
        <f>_xlfn.IFNA(VLOOKUP(References!I21,$D$67:$F$102,2,FALSE),VLOOKUP(References!I21,$L$67:$N$102,2,FALSE))</f>
        <v>#N/A</v>
      </c>
      <c r="K113" s="92" t="e">
        <f>_xlfn.IFNA(VLOOKUP(References!J21,$D$67:$F$102,2,FALSE),VLOOKUP(References!J21,$L$67:$N$102,2,FALSE))</f>
        <v>#N/A</v>
      </c>
      <c r="L113" s="92" t="e">
        <f>_xlfn.IFNA(VLOOKUP(References!K21,$D$67:$F$102,2,FALSE),VLOOKUP(References!K21,$L$67:$N$102,2,FALSE))</f>
        <v>#N/A</v>
      </c>
      <c r="M113" s="92" t="e">
        <f>_xlfn.IFNA(VLOOKUP(References!L21,$D$67:$F$102,2,FALSE),VLOOKUP(References!L21,$L$67:$N$102,2,FALSE))</f>
        <v>#N/A</v>
      </c>
      <c r="N113" s="92" t="e">
        <f>_xlfn.IFNA(VLOOKUP(References!M21,$D$67:$F$102,2,FALSE),VLOOKUP(References!M21,$L$67:$N$102,2,FALSE))</f>
        <v>#N/A</v>
      </c>
    </row>
    <row r="114" spans="1:14" ht="33" customHeight="1">
      <c r="B114" s="48" t="s">
        <v>5</v>
      </c>
      <c r="C114" s="92" t="e">
        <f>_xlfn.IFNA(VLOOKUP(References!B22,$D$67:$F$102,2,FALSE),VLOOKUP(References!B22,$L$67:$N$102,2,FALSE))</f>
        <v>#N/A</v>
      </c>
      <c r="D114" s="92" t="e">
        <f>_xlfn.IFNA(VLOOKUP(References!C22,$D$67:$F$102,2,FALSE),VLOOKUP(References!C22,$L$67:$N$102,2,FALSE))</f>
        <v>#N/A</v>
      </c>
      <c r="E114" s="92" t="e">
        <f>_xlfn.IFNA(VLOOKUP(References!D22,$D$67:$F$102,2,FALSE),VLOOKUP(References!D22,$L$67:$N$102,2,FALSE))</f>
        <v>#N/A</v>
      </c>
      <c r="F114" s="92" t="e">
        <f>_xlfn.IFNA(VLOOKUP(References!E22,$D$67:$F$102,2,FALSE),VLOOKUP(References!E22,$L$67:$N$102,2,FALSE))</f>
        <v>#N/A</v>
      </c>
      <c r="G114" s="92" t="e">
        <f>_xlfn.IFNA(VLOOKUP(References!F22,$D$67:$F$102,2,FALSE),VLOOKUP(References!F22,$L$67:$N$102,2,FALSE))</f>
        <v>#N/A</v>
      </c>
      <c r="H114" s="92" t="e">
        <f>_xlfn.IFNA(VLOOKUP(References!G22,$D$67:$F$102,2,FALSE),VLOOKUP(References!G22,$L$67:$N$102,2,FALSE))</f>
        <v>#N/A</v>
      </c>
      <c r="I114" s="92" t="e">
        <f>_xlfn.IFNA(VLOOKUP(References!H22,$D$67:$F$102,2,FALSE),VLOOKUP(References!H22,$L$67:$N$102,2,FALSE))</f>
        <v>#N/A</v>
      </c>
      <c r="J114" s="92" t="e">
        <f>_xlfn.IFNA(VLOOKUP(References!I22,$D$67:$F$102,2,FALSE),VLOOKUP(References!I22,$L$67:$N$102,2,FALSE))</f>
        <v>#N/A</v>
      </c>
      <c r="K114" s="92" t="e">
        <f>_xlfn.IFNA(VLOOKUP(References!J22,$D$67:$F$102,2,FALSE),VLOOKUP(References!J22,$L$67:$N$102,2,FALSE))</f>
        <v>#N/A</v>
      </c>
      <c r="L114" s="92" t="e">
        <f>_xlfn.IFNA(VLOOKUP(References!K22,$D$67:$F$102,2,FALSE),VLOOKUP(References!K22,$L$67:$N$102,2,FALSE))</f>
        <v>#N/A</v>
      </c>
      <c r="M114" s="92" t="e">
        <f>_xlfn.IFNA(VLOOKUP(References!L22,$D$67:$F$102,2,FALSE),VLOOKUP(References!L22,$L$67:$N$102,2,FALSE))</f>
        <v>#N/A</v>
      </c>
      <c r="N114" s="92" t="e">
        <f>_xlfn.IFNA(VLOOKUP(References!M22,$D$67:$F$102,2,FALSE),VLOOKUP(References!M22,$L$67:$N$102,2,FALSE))</f>
        <v>#N/A</v>
      </c>
    </row>
    <row r="115" spans="1:14" ht="33" customHeight="1">
      <c r="B115" s="48" t="s">
        <v>6</v>
      </c>
      <c r="C115" s="92" t="e">
        <f>_xlfn.IFNA(VLOOKUP(References!B23,$D$67:$F$102,2,FALSE),VLOOKUP(References!B23,$L$67:$N$102,2,FALSE))</f>
        <v>#N/A</v>
      </c>
      <c r="D115" s="92" t="e">
        <f>_xlfn.IFNA(VLOOKUP(References!C23,$D$67:$F$102,2,FALSE),VLOOKUP(References!C23,$L$67:$N$102,2,FALSE))</f>
        <v>#N/A</v>
      </c>
      <c r="E115" s="92" t="e">
        <f>_xlfn.IFNA(VLOOKUP(References!D23,$D$67:$F$102,2,FALSE),VLOOKUP(References!D23,$L$67:$N$102,2,FALSE))</f>
        <v>#N/A</v>
      </c>
      <c r="F115" s="92" t="e">
        <f>_xlfn.IFNA(VLOOKUP(References!E23,$D$67:$F$102,2,FALSE),VLOOKUP(References!E23,$L$67:$N$102,2,FALSE))</f>
        <v>#N/A</v>
      </c>
      <c r="G115" s="92" t="e">
        <f>_xlfn.IFNA(VLOOKUP(References!F23,$D$67:$F$102,2,FALSE),VLOOKUP(References!F23,$L$67:$N$102,2,FALSE))</f>
        <v>#N/A</v>
      </c>
      <c r="H115" s="92" t="e">
        <f>_xlfn.IFNA(VLOOKUP(References!G23,$D$67:$F$102,2,FALSE),VLOOKUP(References!G23,$L$67:$N$102,2,FALSE))</f>
        <v>#N/A</v>
      </c>
      <c r="I115" s="92" t="e">
        <f>_xlfn.IFNA(VLOOKUP(References!H23,$D$67:$F$102,2,FALSE),VLOOKUP(References!H23,$L$67:$N$102,2,FALSE))</f>
        <v>#N/A</v>
      </c>
      <c r="J115" s="92" t="e">
        <f>_xlfn.IFNA(VLOOKUP(References!I23,$D$67:$F$102,2,FALSE),VLOOKUP(References!I23,$L$67:$N$102,2,FALSE))</f>
        <v>#N/A</v>
      </c>
      <c r="K115" s="92" t="e">
        <f>_xlfn.IFNA(VLOOKUP(References!J23,$D$67:$F$102,2,FALSE),VLOOKUP(References!J23,$L$67:$N$102,2,FALSE))</f>
        <v>#N/A</v>
      </c>
      <c r="L115" s="92" t="e">
        <f>_xlfn.IFNA(VLOOKUP(References!K23,$D$67:$F$102,2,FALSE),VLOOKUP(References!K23,$L$67:$N$102,2,FALSE))</f>
        <v>#N/A</v>
      </c>
      <c r="M115" s="92" t="e">
        <f>_xlfn.IFNA(VLOOKUP(References!L23,$D$67:$F$102,2,FALSE),VLOOKUP(References!L23,$L$67:$N$102,2,FALSE))</f>
        <v>#N/A</v>
      </c>
      <c r="N115" s="92" t="e">
        <f>_xlfn.IFNA(VLOOKUP(References!M23,$D$67:$F$102,2,FALSE),VLOOKUP(References!M23,$L$67:$N$102,2,FALSE))</f>
        <v>#N/A</v>
      </c>
    </row>
    <row r="116" spans="1:14" ht="33" customHeight="1">
      <c r="B116" s="48" t="s">
        <v>7</v>
      </c>
      <c r="C116" s="92" t="e">
        <f>_xlfn.IFNA(VLOOKUP(References!B24,$D$67:$F$102,2,FALSE),VLOOKUP(References!B24,$L$67:$N$102,2,FALSE))</f>
        <v>#N/A</v>
      </c>
      <c r="D116" s="92" t="e">
        <f>_xlfn.IFNA(VLOOKUP(References!C24,$D$67:$F$102,2,FALSE),VLOOKUP(References!C24,$L$67:$N$102,2,FALSE))</f>
        <v>#N/A</v>
      </c>
      <c r="E116" s="92" t="e">
        <f>_xlfn.IFNA(VLOOKUP(References!D24,$D$67:$F$102,2,FALSE),VLOOKUP(References!D24,$L$67:$N$102,2,FALSE))</f>
        <v>#N/A</v>
      </c>
      <c r="F116" s="92" t="e">
        <f>_xlfn.IFNA(VLOOKUP(References!E24,$D$67:$F$102,2,FALSE),VLOOKUP(References!E24,$L$67:$N$102,2,FALSE))</f>
        <v>#N/A</v>
      </c>
      <c r="G116" s="92" t="e">
        <f>_xlfn.IFNA(VLOOKUP(References!F24,$D$67:$F$102,2,FALSE),VLOOKUP(References!F24,$L$67:$N$102,2,FALSE))</f>
        <v>#N/A</v>
      </c>
      <c r="H116" s="92" t="e">
        <f>_xlfn.IFNA(VLOOKUP(References!G24,$D$67:$F$102,2,FALSE),VLOOKUP(References!G24,$L$67:$N$102,2,FALSE))</f>
        <v>#N/A</v>
      </c>
      <c r="I116" s="92" t="e">
        <f>_xlfn.IFNA(VLOOKUP(References!H24,$D$67:$F$102,2,FALSE),VLOOKUP(References!H24,$L$67:$N$102,2,FALSE))</f>
        <v>#N/A</v>
      </c>
      <c r="J116" s="92" t="e">
        <f>_xlfn.IFNA(VLOOKUP(References!I24,$D$67:$F$102,2,FALSE),VLOOKUP(References!I24,$L$67:$N$102,2,FALSE))</f>
        <v>#N/A</v>
      </c>
      <c r="K116" s="92" t="e">
        <f>_xlfn.IFNA(VLOOKUP(References!J24,$D$67:$F$102,2,FALSE),VLOOKUP(References!J24,$L$67:$N$102,2,FALSE))</f>
        <v>#N/A</v>
      </c>
      <c r="L116" s="92" t="e">
        <f>_xlfn.IFNA(VLOOKUP(References!K24,$D$67:$F$102,2,FALSE),VLOOKUP(References!K24,$L$67:$N$102,2,FALSE))</f>
        <v>#N/A</v>
      </c>
      <c r="M116" s="92" t="e">
        <f>_xlfn.IFNA(VLOOKUP(References!L24,$D$67:$F$102,2,FALSE),VLOOKUP(References!L24,$L$67:$N$102,2,FALSE))</f>
        <v>#N/A</v>
      </c>
      <c r="N116" s="92" t="e">
        <f>_xlfn.IFNA(VLOOKUP(References!M24,$D$67:$F$102,2,FALSE),VLOOKUP(References!M24,$L$67:$N$102,2,FALSE))</f>
        <v>#N/A</v>
      </c>
    </row>
    <row r="118" spans="1:14" ht="14.45" customHeight="1">
      <c r="A118" s="121" t="s">
        <v>46</v>
      </c>
      <c r="B118" s="121"/>
      <c r="C118" s="52" t="s">
        <v>9</v>
      </c>
      <c r="D118" s="144" t="s">
        <v>30</v>
      </c>
      <c r="E118" s="145"/>
      <c r="F118" s="146"/>
    </row>
    <row r="119" spans="1:14" ht="41.25" customHeight="1">
      <c r="A119" s="134"/>
      <c r="B119" s="134"/>
      <c r="C119" s="90"/>
      <c r="D119" s="135"/>
      <c r="E119" s="136"/>
      <c r="F119" s="137"/>
    </row>
    <row r="120" spans="1:14">
      <c r="F120" s="72"/>
      <c r="K120" s="76"/>
    </row>
    <row r="121" spans="1:14" ht="14.45" customHeight="1">
      <c r="A121" s="159" t="s">
        <v>88</v>
      </c>
      <c r="B121" s="159"/>
      <c r="C121" s="159"/>
      <c r="D121" s="159"/>
      <c r="E121" s="159"/>
      <c r="F121" s="159"/>
      <c r="G121" s="159"/>
      <c r="K121" s="75"/>
    </row>
    <row r="122" spans="1:14" ht="14.45" customHeight="1">
      <c r="A122" s="159"/>
      <c r="B122" s="159"/>
      <c r="C122" s="159"/>
      <c r="D122" s="159"/>
      <c r="E122" s="159"/>
      <c r="F122" s="159"/>
      <c r="G122" s="159"/>
      <c r="H122" s="77"/>
      <c r="N122" s="84" t="s">
        <v>86</v>
      </c>
    </row>
    <row r="123" spans="1:14" ht="14.45" customHeight="1">
      <c r="A123" s="159"/>
      <c r="B123" s="159"/>
      <c r="C123" s="159"/>
      <c r="D123" s="159"/>
      <c r="E123" s="159"/>
      <c r="F123" s="159"/>
      <c r="G123" s="159"/>
      <c r="H123" s="77"/>
      <c r="N123" s="84" t="s">
        <v>100</v>
      </c>
    </row>
    <row r="124" spans="1:14" ht="14.45" customHeight="1">
      <c r="A124" s="159"/>
      <c r="B124" s="159"/>
      <c r="C124" s="159"/>
      <c r="D124" s="159"/>
      <c r="E124" s="159"/>
      <c r="F124" s="159"/>
      <c r="G124" s="159"/>
      <c r="H124" s="77"/>
      <c r="N124" s="84" t="s">
        <v>91</v>
      </c>
    </row>
    <row r="125" spans="1:14" ht="14.45" customHeight="1">
      <c r="N125" s="84" t="s">
        <v>92</v>
      </c>
    </row>
    <row r="126" spans="1:14" ht="11.45" customHeight="1">
      <c r="A126" s="85" t="s">
        <v>89</v>
      </c>
      <c r="F126" s="72"/>
      <c r="K126" s="119" t="s">
        <v>105</v>
      </c>
      <c r="L126" s="119"/>
      <c r="M126" s="119"/>
      <c r="N126" s="119"/>
    </row>
    <row r="127" spans="1:14" ht="11.45" customHeight="1">
      <c r="A127" s="81"/>
      <c r="F127" s="72"/>
      <c r="K127" s="78"/>
      <c r="N127" s="6"/>
    </row>
    <row r="128" spans="1:14">
      <c r="A128" s="85" t="s">
        <v>90</v>
      </c>
      <c r="F128" s="72"/>
      <c r="M128" s="118" t="s">
        <v>104</v>
      </c>
      <c r="N128" s="118"/>
    </row>
    <row r="129" spans="1:15">
      <c r="F129" s="72"/>
    </row>
    <row r="130" spans="1:15">
      <c r="A130" s="72"/>
      <c r="B130" s="72"/>
      <c r="C130" s="73"/>
      <c r="D130" s="72"/>
      <c r="E130" s="72"/>
      <c r="F130" s="72"/>
      <c r="G130" s="71"/>
      <c r="H130" s="71"/>
      <c r="I130" s="71"/>
      <c r="J130" s="71"/>
      <c r="K130" s="71"/>
      <c r="L130" s="71"/>
      <c r="M130" s="71"/>
      <c r="N130" s="71"/>
      <c r="O130" s="71"/>
    </row>
    <row r="131" spans="1:15">
      <c r="A131" s="72"/>
      <c r="B131" s="72"/>
      <c r="C131" s="73"/>
      <c r="D131" s="72"/>
      <c r="E131" s="72"/>
      <c r="F131" s="72"/>
      <c r="G131" s="71"/>
      <c r="H131" s="71"/>
      <c r="I131" s="71"/>
      <c r="J131" s="71"/>
      <c r="K131" s="71"/>
      <c r="L131" s="71"/>
      <c r="M131" s="71"/>
      <c r="N131" s="71"/>
      <c r="O131" s="71"/>
    </row>
  </sheetData>
  <sheetProtection algorithmName="SHA-512" hashValue="w4oC8/WlKUqjzaF+l80J4F+fWaDE0TOrSL6+4YXF2Lz9KX8VhVyYrgsRTTf/oq+PLF+Gc1V4/YBETSFAHJyi/Q==" saltValue="amIFJiezZ5CFVX/itODivA==" spinCount="100000" sheet="1" objects="1" scenarios="1" selectLockedCells="1"/>
  <mergeCells count="172">
    <mergeCell ref="A121:G124"/>
    <mergeCell ref="M95:O95"/>
    <mergeCell ref="M96:O96"/>
    <mergeCell ref="M97:O97"/>
    <mergeCell ref="M98:O98"/>
    <mergeCell ref="M99:O99"/>
    <mergeCell ref="C13:D13"/>
    <mergeCell ref="C14:D14"/>
    <mergeCell ref="C15:D15"/>
    <mergeCell ref="I81:I82"/>
    <mergeCell ref="I83:I84"/>
    <mergeCell ref="I85:I86"/>
    <mergeCell ref="I87:I88"/>
    <mergeCell ref="E37:F37"/>
    <mergeCell ref="E38:F38"/>
    <mergeCell ref="E39:F39"/>
    <mergeCell ref="E44:F44"/>
    <mergeCell ref="A61:O61"/>
    <mergeCell ref="A67:A68"/>
    <mergeCell ref="A69:A70"/>
    <mergeCell ref="I67:I68"/>
    <mergeCell ref="I69:I70"/>
    <mergeCell ref="C65:D65"/>
    <mergeCell ref="I65:J65"/>
    <mergeCell ref="A65:B65"/>
    <mergeCell ref="A89:A90"/>
    <mergeCell ref="A91:A92"/>
    <mergeCell ref="A93:A94"/>
    <mergeCell ref="A95:A96"/>
    <mergeCell ref="A97:A98"/>
    <mergeCell ref="A99:A100"/>
    <mergeCell ref="A101:A102"/>
    <mergeCell ref="D104:D105"/>
    <mergeCell ref="A71:A72"/>
    <mergeCell ref="A73:A74"/>
    <mergeCell ref="I101:I102"/>
    <mergeCell ref="F104:K105"/>
    <mergeCell ref="I99:I100"/>
    <mergeCell ref="E98:G98"/>
    <mergeCell ref="E99:G99"/>
    <mergeCell ref="E100:G100"/>
    <mergeCell ref="E101:G101"/>
    <mergeCell ref="E102:G102"/>
    <mergeCell ref="E97:G97"/>
    <mergeCell ref="I8:J8"/>
    <mergeCell ref="I9:J9"/>
    <mergeCell ref="E19:J19"/>
    <mergeCell ref="E27:F27"/>
    <mergeCell ref="E32:F32"/>
    <mergeCell ref="E33:F33"/>
    <mergeCell ref="E34:F34"/>
    <mergeCell ref="E35:F35"/>
    <mergeCell ref="E36:F36"/>
    <mergeCell ref="E28:F28"/>
    <mergeCell ref="E30:F30"/>
    <mergeCell ref="H32:H33"/>
    <mergeCell ref="J32:N33"/>
    <mergeCell ref="E18:J18"/>
    <mergeCell ref="E21:J21"/>
    <mergeCell ref="G11:J11"/>
    <mergeCell ref="A23:O23"/>
    <mergeCell ref="B26:F26"/>
    <mergeCell ref="M67:O67"/>
    <mergeCell ref="I95:I96"/>
    <mergeCell ref="I97:I98"/>
    <mergeCell ref="E69:G69"/>
    <mergeCell ref="E70:G70"/>
    <mergeCell ref="I91:I92"/>
    <mergeCell ref="K65:L65"/>
    <mergeCell ref="I75:I76"/>
    <mergeCell ref="I77:I78"/>
    <mergeCell ref="I79:I80"/>
    <mergeCell ref="I89:I90"/>
    <mergeCell ref="I71:I72"/>
    <mergeCell ref="I73:I74"/>
    <mergeCell ref="E71:G71"/>
    <mergeCell ref="E72:G72"/>
    <mergeCell ref="E73:G73"/>
    <mergeCell ref="E74:G74"/>
    <mergeCell ref="E90:G90"/>
    <mergeCell ref="E91:G91"/>
    <mergeCell ref="E92:G92"/>
    <mergeCell ref="E93:G93"/>
    <mergeCell ref="E94:G94"/>
    <mergeCell ref="E95:G95"/>
    <mergeCell ref="E96:G96"/>
    <mergeCell ref="A118:B118"/>
    <mergeCell ref="D118:F118"/>
    <mergeCell ref="A75:A76"/>
    <mergeCell ref="A77:A78"/>
    <mergeCell ref="A79:A80"/>
    <mergeCell ref="A81:A82"/>
    <mergeCell ref="A83:A84"/>
    <mergeCell ref="A85:A86"/>
    <mergeCell ref="A87:A88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84:G84"/>
    <mergeCell ref="E85:G85"/>
    <mergeCell ref="E86:G86"/>
    <mergeCell ref="E87:G87"/>
    <mergeCell ref="E88:G88"/>
    <mergeCell ref="E89:G89"/>
    <mergeCell ref="A4:E4"/>
    <mergeCell ref="E8:F8"/>
    <mergeCell ref="B8:D8"/>
    <mergeCell ref="B9:D9"/>
    <mergeCell ref="E9:F9"/>
    <mergeCell ref="A119:B119"/>
    <mergeCell ref="D119:F119"/>
    <mergeCell ref="I93:I94"/>
    <mergeCell ref="E40:F40"/>
    <mergeCell ref="E41:F41"/>
    <mergeCell ref="E42:F42"/>
    <mergeCell ref="E43:F43"/>
    <mergeCell ref="E31:F31"/>
    <mergeCell ref="E45:F45"/>
    <mergeCell ref="A59:B59"/>
    <mergeCell ref="E29:F29"/>
    <mergeCell ref="G8:H8"/>
    <mergeCell ref="G9:H9"/>
    <mergeCell ref="D59:F59"/>
    <mergeCell ref="E20:J20"/>
    <mergeCell ref="A58:B58"/>
    <mergeCell ref="E67:G67"/>
    <mergeCell ref="E68:G68"/>
    <mergeCell ref="D58:F58"/>
    <mergeCell ref="M81:O81"/>
    <mergeCell ref="M82:O82"/>
    <mergeCell ref="M83:O83"/>
    <mergeCell ref="M84:O84"/>
    <mergeCell ref="M85:O85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128:N128"/>
    <mergeCell ref="K126:N126"/>
    <mergeCell ref="M100:O100"/>
    <mergeCell ref="M101:O101"/>
    <mergeCell ref="M102:O102"/>
    <mergeCell ref="M65:O65"/>
    <mergeCell ref="M66:O66"/>
    <mergeCell ref="I64:O64"/>
    <mergeCell ref="E66:G66"/>
    <mergeCell ref="E65:G65"/>
    <mergeCell ref="A64:G64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77:O77"/>
    <mergeCell ref="M78:O78"/>
    <mergeCell ref="M79:O79"/>
    <mergeCell ref="M80:O80"/>
  </mergeCells>
  <conditionalFormatting sqref="C49:N56">
    <cfRule type="containsErrors" dxfId="55" priority="22">
      <formula>ISERROR(C49)</formula>
    </cfRule>
  </conditionalFormatting>
  <conditionalFormatting sqref="D28:D44">
    <cfRule type="containsBlanks" dxfId="54" priority="19">
      <formula>LEN(TRIM(D28))=0</formula>
    </cfRule>
    <cfRule type="duplicateValues" dxfId="53" priority="21"/>
  </conditionalFormatting>
  <conditionalFormatting sqref="D67:D102 L67:L102">
    <cfRule type="containsBlanks" dxfId="52" priority="4">
      <formula>LEN(TRIM(D67))=0</formula>
    </cfRule>
    <cfRule type="duplicateValues" dxfId="51" priority="5"/>
  </conditionalFormatting>
  <conditionalFormatting sqref="C109:N116">
    <cfRule type="containsText" dxfId="50" priority="1" operator="containsText" text="31-3p">
      <formula>NOT(ISERROR(SEARCH("31-3p",C109)))</formula>
    </cfRule>
    <cfRule type="containsText" dxfId="49" priority="2" operator="containsText" text="calibrator">
      <formula>NOT(ISERROR(SEARCH("calibrator",C109)))</formula>
    </cfRule>
    <cfRule type="containsErrors" dxfId="48" priority="3">
      <formula>ISERROR(C109)</formula>
    </cfRule>
  </conditionalFormatting>
  <dataValidations xWindow="424" yWindow="310" count="2">
    <dataValidation allowBlank="1" showInputMessage="1" showErrorMessage="1" promptTitle="Max 12 characters" sqref="G34"/>
    <dataValidation allowBlank="1" showInputMessage="1" showErrorMessage="1" prompt="Max 12 characters" sqref="E27:F27 E28:F44 E45:F45"/>
  </dataValidations>
  <hyperlinks>
    <hyperlink ref="K126" r:id="rId1"/>
    <hyperlink ref="M128" r:id="rId2"/>
    <hyperlink ref="M128:N128" r:id="rId3" display="www.integragen.com "/>
  </hyperlinks>
  <pageMargins left="0.7" right="0.7" top="0.75" bottom="0.75" header="0.3" footer="0.3"/>
  <pageSetup paperSize="9" scale="17" fitToHeight="0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xWindow="424" yWindow="310" count="5">
        <x14:dataValidation type="list" allowBlank="1" showInputMessage="1" showErrorMessage="1" promptTitle="saisie du numéro de ligne" prompt="Saisir le n° de ligne">
          <x14:formula1>
            <xm:f>References!$A$3:$A$10</xm:f>
          </x14:formula1>
          <xm:sqref>B28:B44</xm:sqref>
        </x14:dataValidation>
        <x14:dataValidation type="list" allowBlank="1" showInputMessage="1" showErrorMessage="1" promptTitle="saisie du numéro de ligne" prompt="saisir le n° de colonne">
          <x14:formula1>
            <xm:f>References!$B$3:$B$14</xm:f>
          </x14:formula1>
          <xm:sqref>C28:C44</xm:sqref>
        </x14:dataValidation>
        <x14:dataValidation type="list" allowBlank="1" showInputMessage="1" showErrorMessage="1" prompt="Enter the line number">
          <x14:formula1>
            <xm:f>References!$A$3:$A$10</xm:f>
          </x14:formula1>
          <xm:sqref>B67:B102 J67:J102</xm:sqref>
        </x14:dataValidation>
        <x14:dataValidation type="list" allowBlank="1" showInputMessage="1" showErrorMessage="1" prompt="Enter the column number_x000a_">
          <x14:formula1>
            <xm:f>References!$B$3:$B$14</xm:f>
          </x14:formula1>
          <xm:sqref>C67:C102</xm:sqref>
        </x14:dataValidation>
        <x14:dataValidation type="list" allowBlank="1" showInputMessage="1" showErrorMessage="1" prompt="Enter the column number">
          <x14:formula1>
            <xm:f>References!$B$3:$B$14</xm:f>
          </x14:formula1>
          <xm:sqref>K67:K102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V69"/>
  <sheetViews>
    <sheetView zoomScale="90" zoomScaleNormal="90" zoomScaleSheetLayoutView="110" workbookViewId="0">
      <selection activeCell="E15" sqref="E15"/>
    </sheetView>
  </sheetViews>
  <sheetFormatPr baseColWidth="10" defaultColWidth="11.42578125" defaultRowHeight="15.75"/>
  <cols>
    <col min="1" max="1" width="5" style="2" customWidth="1"/>
    <col min="2" max="2" width="9.140625" style="2" customWidth="1"/>
    <col min="3" max="3" width="8.5703125" style="2" customWidth="1"/>
    <col min="4" max="4" width="8.140625" style="2" customWidth="1"/>
    <col min="5" max="5" width="14.85546875" style="2" bestFit="1" customWidth="1"/>
    <col min="6" max="6" width="13.7109375" style="2" customWidth="1"/>
    <col min="7" max="7" width="8.28515625" style="2" customWidth="1"/>
    <col min="8" max="8" width="14.85546875" style="2" bestFit="1" customWidth="1"/>
    <col min="9" max="9" width="13.5703125" style="2" bestFit="1" customWidth="1"/>
    <col min="10" max="10" width="8.140625" style="2" customWidth="1"/>
    <col min="11" max="11" width="9.5703125" style="2" customWidth="1"/>
    <col min="12" max="12" width="11.85546875" style="2" customWidth="1"/>
    <col min="13" max="13" width="10.28515625" style="2" customWidth="1"/>
    <col min="14" max="16384" width="11.42578125" style="2"/>
  </cols>
  <sheetData>
    <row r="1" spans="1:15" ht="16.5" thickBot="1"/>
    <row r="2" spans="1:15" customFormat="1" ht="15.6" customHeight="1">
      <c r="A2" s="67" t="s">
        <v>86</v>
      </c>
      <c r="B2" s="66"/>
      <c r="C2" s="62"/>
      <c r="D2" s="62"/>
      <c r="E2" s="63"/>
      <c r="F2" s="58"/>
      <c r="G2" s="58"/>
      <c r="H2" s="58"/>
      <c r="I2" s="58"/>
      <c r="J2" s="58"/>
      <c r="K2" s="10" t="s">
        <v>79</v>
      </c>
      <c r="L2" s="11"/>
      <c r="M2" s="182" t="s">
        <v>8</v>
      </c>
      <c r="N2" s="183"/>
      <c r="O2" s="14"/>
    </row>
    <row r="3" spans="1:15" customFormat="1" ht="15.6" customHeight="1">
      <c r="A3" s="64" t="s">
        <v>65</v>
      </c>
      <c r="B3" s="64"/>
      <c r="C3" s="64"/>
      <c r="D3" s="64"/>
      <c r="E3" s="65"/>
      <c r="F3" s="59"/>
      <c r="G3" s="59"/>
      <c r="H3" s="59"/>
      <c r="I3" s="59"/>
      <c r="J3" s="59"/>
      <c r="K3" s="13" t="s">
        <v>78</v>
      </c>
      <c r="L3" s="14"/>
      <c r="M3" s="166">
        <v>0</v>
      </c>
      <c r="N3" s="167"/>
      <c r="O3" s="14"/>
    </row>
    <row r="4" spans="1:15" customFormat="1" ht="15.95" customHeight="1" thickBot="1">
      <c r="A4" s="125" t="s">
        <v>80</v>
      </c>
      <c r="B4" s="125"/>
      <c r="C4" s="125"/>
      <c r="D4" s="125"/>
      <c r="E4" s="163"/>
      <c r="F4" s="60"/>
      <c r="G4" s="60"/>
      <c r="H4" s="60"/>
      <c r="I4" s="60"/>
      <c r="J4" s="60"/>
      <c r="K4" s="16"/>
      <c r="L4" s="17"/>
      <c r="M4" s="164"/>
      <c r="N4" s="165"/>
      <c r="O4" s="14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5">
      <c r="A6" s="23" t="s">
        <v>22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>
      <c r="A7" s="22" t="s">
        <v>69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5" ht="16.5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5">
      <c r="A9" s="224" t="s">
        <v>70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</row>
    <row r="10" spans="1:15" ht="16.5" thickBo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9"/>
    </row>
    <row r="11" spans="1:15" ht="16.5" thickBo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5" ht="16.5" thickBot="1">
      <c r="A12" s="22"/>
      <c r="B12" s="232" t="s">
        <v>107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4"/>
      <c r="M12" s="22"/>
    </row>
    <row r="13" spans="1:15" ht="16.5" thickBo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5" ht="26.25" thickBot="1">
      <c r="A14" s="22"/>
      <c r="B14" s="24" t="s">
        <v>17</v>
      </c>
      <c r="C14" s="25" t="s">
        <v>23</v>
      </c>
      <c r="D14" s="25" t="s">
        <v>24</v>
      </c>
      <c r="E14" s="25" t="s">
        <v>25</v>
      </c>
      <c r="F14" s="25" t="s">
        <v>95</v>
      </c>
      <c r="G14" s="26" t="s">
        <v>16</v>
      </c>
      <c r="H14" s="25" t="s">
        <v>98</v>
      </c>
      <c r="I14" s="25" t="s">
        <v>96</v>
      </c>
      <c r="J14" s="26" t="s">
        <v>16</v>
      </c>
      <c r="K14" s="27" t="s">
        <v>27</v>
      </c>
      <c r="L14" s="28" t="s">
        <v>15</v>
      </c>
      <c r="M14" s="29"/>
      <c r="N14" s="3"/>
    </row>
    <row r="15" spans="1:15">
      <c r="A15" s="22"/>
      <c r="B15" s="191" t="s">
        <v>18</v>
      </c>
      <c r="C15" s="180">
        <v>100</v>
      </c>
      <c r="D15" s="168">
        <f>LOG10(C15)</f>
        <v>2</v>
      </c>
      <c r="E15" s="97"/>
      <c r="F15" s="170" t="str">
        <f>IFERROR(AVERAGE(E15:E16),"NA")</f>
        <v>NA</v>
      </c>
      <c r="G15" s="170" t="str">
        <f>IFERROR(STDEV(E15:E16),"")</f>
        <v/>
      </c>
      <c r="H15" s="97"/>
      <c r="I15" s="197" t="str">
        <f>IFERROR(AVERAGE(H15:H16),"")</f>
        <v/>
      </c>
      <c r="J15" s="195" t="str">
        <f>IFERROR(STDEV(H15:H16),"")</f>
        <v/>
      </c>
      <c r="K15" s="193" t="str">
        <f>IF(F15="NA","NA",F15-I15)</f>
        <v>NA</v>
      </c>
      <c r="L15" s="199" t="str">
        <f>IFERROR(((G15^2+J15^2)^0.5)/(3^0.5),"")</f>
        <v/>
      </c>
      <c r="M15" s="204"/>
      <c r="N15" s="201"/>
    </row>
    <row r="16" spans="1:15" ht="16.5" thickBot="1">
      <c r="A16" s="22"/>
      <c r="B16" s="192"/>
      <c r="C16" s="181"/>
      <c r="D16" s="169"/>
      <c r="E16" s="98"/>
      <c r="F16" s="171"/>
      <c r="G16" s="171"/>
      <c r="H16" s="98"/>
      <c r="I16" s="198"/>
      <c r="J16" s="196"/>
      <c r="K16" s="194"/>
      <c r="L16" s="200"/>
      <c r="M16" s="204"/>
      <c r="N16" s="201"/>
    </row>
    <row r="17" spans="1:22">
      <c r="A17" s="22"/>
      <c r="B17" s="191" t="s">
        <v>19</v>
      </c>
      <c r="C17" s="180">
        <v>50</v>
      </c>
      <c r="D17" s="168">
        <f>LOG10(C17)</f>
        <v>1.6989700043360187</v>
      </c>
      <c r="E17" s="97"/>
      <c r="F17" s="170" t="str">
        <f t="shared" ref="F17" si="0">IFERROR(AVERAGE(E17:E18),"NA")</f>
        <v>NA</v>
      </c>
      <c r="G17" s="170" t="str">
        <f t="shared" ref="G17" si="1">IFERROR(STDEV(E17:E18),"")</f>
        <v/>
      </c>
      <c r="H17" s="97"/>
      <c r="I17" s="197" t="str">
        <f t="shared" ref="I17" si="2">IFERROR(AVERAGE(H17:H18),"")</f>
        <v/>
      </c>
      <c r="J17" s="197" t="str">
        <f t="shared" ref="J17" si="3">IFERROR(STDEV(H17:H18),"")</f>
        <v/>
      </c>
      <c r="K17" s="202" t="str">
        <f t="shared" ref="K17" si="4">IF(F17="NA","NA",F17-I17)</f>
        <v>NA</v>
      </c>
      <c r="L17" s="199" t="str">
        <f t="shared" ref="L17" si="5">IFERROR(((G17^2+J17^2)^0.5)/(3^0.5),"")</f>
        <v/>
      </c>
      <c r="M17" s="204"/>
      <c r="N17" s="201"/>
    </row>
    <row r="18" spans="1:22" ht="16.5" thickBot="1">
      <c r="A18" s="22"/>
      <c r="B18" s="192"/>
      <c r="C18" s="181"/>
      <c r="D18" s="169"/>
      <c r="E18" s="98"/>
      <c r="F18" s="171"/>
      <c r="G18" s="171"/>
      <c r="H18" s="98"/>
      <c r="I18" s="198"/>
      <c r="J18" s="198"/>
      <c r="K18" s="203"/>
      <c r="L18" s="200"/>
      <c r="M18" s="204"/>
      <c r="N18" s="201"/>
    </row>
    <row r="19" spans="1:22">
      <c r="A19" s="22"/>
      <c r="B19" s="191" t="s">
        <v>20</v>
      </c>
      <c r="C19" s="180">
        <v>5</v>
      </c>
      <c r="D19" s="168">
        <f>LOG10(C19)</f>
        <v>0.69897000433601886</v>
      </c>
      <c r="E19" s="97"/>
      <c r="F19" s="170" t="str">
        <f t="shared" ref="F19" si="6">IFERROR(AVERAGE(E19:E20),"NA")</f>
        <v>NA</v>
      </c>
      <c r="G19" s="170" t="str">
        <f t="shared" ref="G19" si="7">IFERROR(STDEV(E19:E20),"")</f>
        <v/>
      </c>
      <c r="H19" s="97"/>
      <c r="I19" s="197" t="str">
        <f t="shared" ref="I19" si="8">IFERROR(AVERAGE(H19:H20),"")</f>
        <v/>
      </c>
      <c r="J19" s="197" t="str">
        <f t="shared" ref="J19" si="9">IFERROR(STDEV(H19:H20),"")</f>
        <v/>
      </c>
      <c r="K19" s="202" t="str">
        <f t="shared" ref="K19" si="10">IF(F19="NA","NA",F19-I19)</f>
        <v>NA</v>
      </c>
      <c r="L19" s="199" t="str">
        <f t="shared" ref="L19" si="11">IFERROR(((G19^2+J19^2)^0.5)/(3^0.5),"")</f>
        <v/>
      </c>
      <c r="M19" s="204"/>
      <c r="N19" s="201"/>
    </row>
    <row r="20" spans="1:22" ht="16.5" thickBot="1">
      <c r="A20" s="22"/>
      <c r="B20" s="230"/>
      <c r="C20" s="231"/>
      <c r="D20" s="172"/>
      <c r="E20" s="99"/>
      <c r="F20" s="173"/>
      <c r="G20" s="173"/>
      <c r="H20" s="99"/>
      <c r="I20" s="205"/>
      <c r="J20" s="205"/>
      <c r="K20" s="203"/>
      <c r="L20" s="206"/>
      <c r="M20" s="204"/>
      <c r="N20" s="201"/>
    </row>
    <row r="21" spans="1:22">
      <c r="A21" s="22"/>
      <c r="B21" s="191" t="s">
        <v>21</v>
      </c>
      <c r="C21" s="180">
        <v>0.5</v>
      </c>
      <c r="D21" s="168">
        <f>LOG10(C21)</f>
        <v>-0.3010299956639812</v>
      </c>
      <c r="E21" s="97"/>
      <c r="F21" s="170" t="str">
        <f t="shared" ref="F21" si="12">IFERROR(AVERAGE(E21:E22),"NA")</f>
        <v>NA</v>
      </c>
      <c r="G21" s="170" t="str">
        <f t="shared" ref="G21" si="13">IFERROR(STDEV(E21:E22),"")</f>
        <v/>
      </c>
      <c r="H21" s="97"/>
      <c r="I21" s="197" t="str">
        <f t="shared" ref="I21" si="14">IFERROR(AVERAGE(H21:H22),"")</f>
        <v/>
      </c>
      <c r="J21" s="197" t="str">
        <f t="shared" ref="J21" si="15">IFERROR(STDEV(H21:H22),"")</f>
        <v/>
      </c>
      <c r="K21" s="202" t="str">
        <f t="shared" ref="K21" si="16">IF(F21="NA","NA",F21-I21)</f>
        <v>NA</v>
      </c>
      <c r="L21" s="199" t="str">
        <f t="shared" ref="L21" si="17">IFERROR(((G21^2+J21^2)^0.5)/(3^0.5),"")</f>
        <v/>
      </c>
      <c r="M21" s="204"/>
      <c r="N21" s="201"/>
    </row>
    <row r="22" spans="1:22" ht="16.5" thickBot="1">
      <c r="A22" s="22"/>
      <c r="B22" s="230"/>
      <c r="C22" s="231"/>
      <c r="D22" s="172"/>
      <c r="E22" s="99"/>
      <c r="F22" s="173"/>
      <c r="G22" s="173"/>
      <c r="H22" s="99"/>
      <c r="I22" s="205"/>
      <c r="J22" s="205"/>
      <c r="K22" s="203"/>
      <c r="L22" s="206"/>
      <c r="M22" s="204"/>
      <c r="N22" s="201"/>
    </row>
    <row r="23" spans="1:22" ht="16.5" thickBot="1">
      <c r="A23" s="22"/>
      <c r="B23" s="30"/>
      <c r="C23" s="30"/>
      <c r="D23" s="30"/>
      <c r="E23" s="95"/>
      <c r="F23" s="95"/>
      <c r="G23" s="95"/>
      <c r="H23" s="95"/>
      <c r="I23" s="95"/>
      <c r="J23" s="95"/>
      <c r="K23" s="30"/>
      <c r="L23" s="30"/>
      <c r="M23" s="22"/>
    </row>
    <row r="24" spans="1:22">
      <c r="A24" s="22"/>
      <c r="B24" s="184" t="s">
        <v>13</v>
      </c>
      <c r="C24" s="186"/>
      <c r="D24" s="188"/>
      <c r="E24" s="97"/>
      <c r="F24" s="170" t="str">
        <f>IFERROR(AVERAGE(E24:E25),"")</f>
        <v/>
      </c>
      <c r="G24" s="170" t="str">
        <f>IFERROR(STDEV(E24:E25),"")</f>
        <v/>
      </c>
      <c r="H24" s="97"/>
      <c r="I24" s="197" t="str">
        <f>IFERROR(AVERAGE(H24:H25),"")</f>
        <v/>
      </c>
      <c r="J24" s="197" t="str">
        <f>IFERROR(STDEV(H24:H25),"")</f>
        <v/>
      </c>
      <c r="K24" s="30"/>
      <c r="L24" s="30"/>
      <c r="M24" s="31"/>
    </row>
    <row r="25" spans="1:22" ht="16.5" thickBot="1">
      <c r="A25" s="22"/>
      <c r="B25" s="185"/>
      <c r="C25" s="187"/>
      <c r="D25" s="189"/>
      <c r="E25" s="102"/>
      <c r="F25" s="173"/>
      <c r="G25" s="173"/>
      <c r="H25" s="99"/>
      <c r="I25" s="205"/>
      <c r="J25" s="205"/>
      <c r="K25" s="30"/>
      <c r="L25" s="30"/>
      <c r="M25" s="31"/>
    </row>
    <row r="26" spans="1:22">
      <c r="A26" s="22"/>
      <c r="B26" s="184" t="s">
        <v>12</v>
      </c>
      <c r="C26" s="186"/>
      <c r="D26" s="188"/>
      <c r="E26" s="97"/>
      <c r="F26" s="170" t="str">
        <f>IFERROR(AVERAGE(E26:E27),"")</f>
        <v/>
      </c>
      <c r="G26" s="170" t="str">
        <f>IFERROR(STDEV(E26:E27),"")</f>
        <v/>
      </c>
      <c r="H26" s="97"/>
      <c r="I26" s="197" t="str">
        <f>IFERROR(AVERAGE(H26:H27),"")</f>
        <v/>
      </c>
      <c r="J26" s="197" t="str">
        <f>IFERROR(STDEV(H26:H27),"")</f>
        <v/>
      </c>
      <c r="K26" s="30"/>
      <c r="L26" s="30"/>
      <c r="M26" s="31"/>
      <c r="V26" s="9"/>
    </row>
    <row r="27" spans="1:22" ht="16.5" thickBot="1">
      <c r="A27" s="22"/>
      <c r="B27" s="185"/>
      <c r="C27" s="187"/>
      <c r="D27" s="189"/>
      <c r="E27" s="99"/>
      <c r="F27" s="173"/>
      <c r="G27" s="173"/>
      <c r="H27" s="99"/>
      <c r="I27" s="205"/>
      <c r="J27" s="205"/>
      <c r="K27" s="30"/>
      <c r="L27" s="101"/>
      <c r="M27" s="31"/>
    </row>
    <row r="28" spans="1:22">
      <c r="A28" s="2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22"/>
    </row>
    <row r="29" spans="1:22" ht="16.5" thickBot="1">
      <c r="A29" s="2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22"/>
    </row>
    <row r="30" spans="1:22" ht="16.5" thickBot="1">
      <c r="A30" s="22"/>
      <c r="B30" s="32"/>
      <c r="C30" s="33"/>
      <c r="D30" s="33"/>
      <c r="E30" s="33"/>
      <c r="F30" s="33"/>
      <c r="G30" s="210" t="s">
        <v>49</v>
      </c>
      <c r="H30" s="211"/>
      <c r="I30" s="212"/>
      <c r="J30" s="245" t="s">
        <v>48</v>
      </c>
      <c r="K30" s="246"/>
      <c r="L30" s="40"/>
      <c r="M30" s="22"/>
    </row>
    <row r="31" spans="1:22">
      <c r="A31" s="22"/>
      <c r="B31" s="32"/>
      <c r="C31" s="177" t="s">
        <v>94</v>
      </c>
      <c r="D31" s="178"/>
      <c r="E31" s="178"/>
      <c r="F31" s="179"/>
      <c r="G31" s="215" t="s">
        <v>37</v>
      </c>
      <c r="H31" s="216"/>
      <c r="I31" s="217"/>
      <c r="J31" s="218" t="str">
        <f>K17</f>
        <v>NA</v>
      </c>
      <c r="K31" s="219"/>
      <c r="L31" s="40"/>
      <c r="M31" s="22"/>
    </row>
    <row r="32" spans="1:22">
      <c r="A32" s="22"/>
      <c r="B32" s="32"/>
      <c r="C32" s="174" t="s">
        <v>64</v>
      </c>
      <c r="D32" s="175"/>
      <c r="E32" s="175"/>
      <c r="F32" s="176"/>
      <c r="G32" s="207" t="s">
        <v>76</v>
      </c>
      <c r="H32" s="208"/>
      <c r="I32" s="209"/>
      <c r="J32" s="213" t="e">
        <f>SLOPE(F15:F22,D15:D22)</f>
        <v>#DIV/0!</v>
      </c>
      <c r="K32" s="214"/>
      <c r="L32" s="40"/>
      <c r="M32" s="22"/>
    </row>
    <row r="33" spans="1:13">
      <c r="A33" s="22"/>
      <c r="B33" s="32"/>
      <c r="C33" s="174" t="s">
        <v>63</v>
      </c>
      <c r="D33" s="175"/>
      <c r="E33" s="175"/>
      <c r="F33" s="176"/>
      <c r="G33" s="207" t="s">
        <v>76</v>
      </c>
      <c r="H33" s="208"/>
      <c r="I33" s="209"/>
      <c r="J33" s="220" t="e">
        <f>SLOPE(I15:I22,D15:D22)</f>
        <v>#DIV/0!</v>
      </c>
      <c r="K33" s="221"/>
      <c r="L33" s="40"/>
      <c r="M33" s="22"/>
    </row>
    <row r="34" spans="1:13" ht="17.25">
      <c r="A34" s="22"/>
      <c r="B34" s="32"/>
      <c r="C34" s="190" t="s">
        <v>26</v>
      </c>
      <c r="D34" s="175"/>
      <c r="E34" s="175"/>
      <c r="F34" s="176"/>
      <c r="G34" s="207" t="s">
        <v>93</v>
      </c>
      <c r="H34" s="208"/>
      <c r="I34" s="209"/>
      <c r="J34" s="222" t="e">
        <f>RSQ($F$15:$F$22,$D$15:$D$22)</f>
        <v>#DIV/0!</v>
      </c>
      <c r="K34" s="223"/>
      <c r="L34" s="40"/>
      <c r="M34" s="22"/>
    </row>
    <row r="35" spans="1:13" ht="17.25">
      <c r="A35" s="22"/>
      <c r="B35" s="32"/>
      <c r="C35" s="174" t="s">
        <v>62</v>
      </c>
      <c r="D35" s="175"/>
      <c r="E35" s="175"/>
      <c r="F35" s="176"/>
      <c r="G35" s="207" t="s">
        <v>93</v>
      </c>
      <c r="H35" s="208"/>
      <c r="I35" s="209"/>
      <c r="J35" s="222" t="e">
        <f>RSQ($I$15:$I$22,$D$15:$D$22)</f>
        <v>#DIV/0!</v>
      </c>
      <c r="K35" s="223"/>
      <c r="L35" s="40"/>
      <c r="M35" s="22"/>
    </row>
    <row r="36" spans="1:13">
      <c r="A36" s="22"/>
      <c r="B36" s="32"/>
      <c r="C36" s="190" t="s">
        <v>13</v>
      </c>
      <c r="D36" s="175"/>
      <c r="E36" s="175"/>
      <c r="F36" s="176"/>
      <c r="G36" s="207" t="s">
        <v>97</v>
      </c>
      <c r="H36" s="208"/>
      <c r="I36" s="209"/>
      <c r="J36" s="235" t="str">
        <f>IFERROR(IF(E24&lt;39,"Out of Range",IF(E25&lt;39,"Out of Range",IF(H24&lt;39,"Out of Range",IF(H25&lt;39,"Out of Range",AVERAGE(F24,I24))))),"Undetermined")</f>
        <v>Out of Range</v>
      </c>
      <c r="K36" s="236"/>
      <c r="L36" s="40"/>
      <c r="M36" s="22"/>
    </row>
    <row r="37" spans="1:13" ht="16.5" thickBot="1">
      <c r="A37" s="22"/>
      <c r="B37" s="32"/>
      <c r="C37" s="239" t="s">
        <v>12</v>
      </c>
      <c r="D37" s="240"/>
      <c r="E37" s="240"/>
      <c r="F37" s="241"/>
      <c r="G37" s="242" t="s">
        <v>97</v>
      </c>
      <c r="H37" s="243"/>
      <c r="I37" s="244"/>
      <c r="J37" s="237" t="str">
        <f>IFERROR(IF(E26&lt;39,"Out of Range",IF(E27&lt;39,"Out of Range",IF(H26&lt;39,"Out of Range",IF(H27&lt;39,"Out of Range",AVERAGE(F26,I26))))),"Undetermined")</f>
        <v>Out of Range</v>
      </c>
      <c r="K37" s="238"/>
      <c r="L37" s="40"/>
      <c r="M37" s="22"/>
    </row>
    <row r="59" spans="1:14">
      <c r="B59" s="121" t="s">
        <v>71</v>
      </c>
      <c r="C59" s="121"/>
      <c r="D59" s="87" t="s">
        <v>9</v>
      </c>
      <c r="E59" s="143" t="s">
        <v>30</v>
      </c>
      <c r="F59" s="143"/>
    </row>
    <row r="60" spans="1:14" ht="38.25" customHeight="1">
      <c r="B60" s="134"/>
      <c r="C60" s="134"/>
      <c r="D60" s="90"/>
      <c r="E60" s="134"/>
      <c r="F60" s="134"/>
    </row>
    <row r="61" spans="1:14">
      <c r="A61" s="79"/>
      <c r="B61" s="72"/>
      <c r="C61" s="72"/>
      <c r="D61" s="74"/>
      <c r="E61" s="72"/>
      <c r="F61" s="72"/>
    </row>
    <row r="62" spans="1:14" customFormat="1" ht="14.45" customHeight="1">
      <c r="A62" s="159" t="s">
        <v>88</v>
      </c>
      <c r="B62" s="159"/>
      <c r="C62" s="159"/>
      <c r="D62" s="159"/>
      <c r="E62" s="159"/>
      <c r="F62" s="159"/>
      <c r="G62" s="159"/>
      <c r="K62" s="75"/>
    </row>
    <row r="63" spans="1:14" customFormat="1" ht="14.45" customHeight="1">
      <c r="A63" s="159"/>
      <c r="B63" s="159"/>
      <c r="C63" s="159"/>
      <c r="D63" s="159"/>
      <c r="E63" s="159"/>
      <c r="F63" s="159"/>
      <c r="G63" s="159"/>
      <c r="H63" s="77"/>
      <c r="M63" s="84" t="s">
        <v>86</v>
      </c>
      <c r="N63" s="2"/>
    </row>
    <row r="64" spans="1:14" customFormat="1" ht="14.45" customHeight="1">
      <c r="A64" s="159"/>
      <c r="B64" s="159"/>
      <c r="C64" s="159"/>
      <c r="D64" s="159"/>
      <c r="E64" s="159"/>
      <c r="F64" s="159"/>
      <c r="G64" s="159"/>
      <c r="H64" s="77"/>
      <c r="M64" s="84" t="s">
        <v>100</v>
      </c>
      <c r="N64" s="2"/>
    </row>
    <row r="65" spans="1:14" customFormat="1" ht="14.1" customHeight="1">
      <c r="A65" s="159"/>
      <c r="B65" s="159"/>
      <c r="C65" s="159"/>
      <c r="D65" s="159"/>
      <c r="E65" s="159"/>
      <c r="F65" s="159"/>
      <c r="G65" s="159"/>
      <c r="H65" s="77"/>
      <c r="M65" s="84" t="s">
        <v>91</v>
      </c>
      <c r="N65" s="2"/>
    </row>
    <row r="66" spans="1:14" customFormat="1" ht="14.45" customHeight="1">
      <c r="M66" s="84" t="s">
        <v>92</v>
      </c>
      <c r="N66" s="2"/>
    </row>
    <row r="67" spans="1:14" customFormat="1" ht="11.45" customHeight="1">
      <c r="A67" s="2"/>
      <c r="B67" s="85" t="s">
        <v>89</v>
      </c>
      <c r="F67" s="72"/>
      <c r="J67" s="161" t="s">
        <v>106</v>
      </c>
      <c r="K67" s="161"/>
      <c r="L67" s="161"/>
      <c r="M67" s="161"/>
      <c r="N67" s="2"/>
    </row>
    <row r="68" spans="1:14" customFormat="1" ht="11.45" customHeight="1">
      <c r="B68" s="81"/>
      <c r="F68" s="72"/>
      <c r="K68" s="78"/>
      <c r="M68" s="6"/>
      <c r="N68" s="2"/>
    </row>
    <row r="69" spans="1:14" customFormat="1">
      <c r="A69" s="2"/>
      <c r="B69" s="85" t="s">
        <v>90</v>
      </c>
      <c r="F69" s="72"/>
      <c r="L69" s="162" t="s">
        <v>104</v>
      </c>
      <c r="M69" s="162"/>
    </row>
  </sheetData>
  <sheetProtection algorithmName="SHA-512" hashValue="478Pl80pa4cX/E16z1IOrhZvc9ICLuQVseeSten71eiZdgeb1cOy1S0BShSfa9jY1KoRORy/CCxLU6k8AUceyA==" saltValue="8DdfN7gKcuc4q3CnBLAqpg==" spinCount="100000" sheet="1" objects="1" scenarios="1" selectLockedCells="1"/>
  <mergeCells count="94">
    <mergeCell ref="A62:G65"/>
    <mergeCell ref="B12:L12"/>
    <mergeCell ref="G24:G25"/>
    <mergeCell ref="F26:F27"/>
    <mergeCell ref="G26:G27"/>
    <mergeCell ref="J35:K35"/>
    <mergeCell ref="J36:K36"/>
    <mergeCell ref="C35:F35"/>
    <mergeCell ref="G35:I35"/>
    <mergeCell ref="J37:K37"/>
    <mergeCell ref="C36:F36"/>
    <mergeCell ref="C37:F37"/>
    <mergeCell ref="G36:I36"/>
    <mergeCell ref="G37:I37"/>
    <mergeCell ref="J30:K30"/>
    <mergeCell ref="G32:I32"/>
    <mergeCell ref="A9:M10"/>
    <mergeCell ref="I24:I25"/>
    <mergeCell ref="J24:J25"/>
    <mergeCell ref="I26:I27"/>
    <mergeCell ref="J26:J27"/>
    <mergeCell ref="B21:B22"/>
    <mergeCell ref="C21:C22"/>
    <mergeCell ref="D21:D22"/>
    <mergeCell ref="F21:F22"/>
    <mergeCell ref="G21:G22"/>
    <mergeCell ref="I21:I22"/>
    <mergeCell ref="B19:B20"/>
    <mergeCell ref="C19:C20"/>
    <mergeCell ref="G19:G20"/>
    <mergeCell ref="I19:I20"/>
    <mergeCell ref="M15:M16"/>
    <mergeCell ref="M21:M22"/>
    <mergeCell ref="G33:I33"/>
    <mergeCell ref="G30:I30"/>
    <mergeCell ref="G34:I34"/>
    <mergeCell ref="J32:K32"/>
    <mergeCell ref="G31:I31"/>
    <mergeCell ref="J31:K31"/>
    <mergeCell ref="J33:K33"/>
    <mergeCell ref="J34:K34"/>
    <mergeCell ref="G15:G16"/>
    <mergeCell ref="L15:L16"/>
    <mergeCell ref="N21:N22"/>
    <mergeCell ref="N19:N20"/>
    <mergeCell ref="K17:K18"/>
    <mergeCell ref="L17:L18"/>
    <mergeCell ref="M17:M18"/>
    <mergeCell ref="N17:N18"/>
    <mergeCell ref="N15:N16"/>
    <mergeCell ref="J21:J22"/>
    <mergeCell ref="K21:K22"/>
    <mergeCell ref="L21:L22"/>
    <mergeCell ref="M19:M20"/>
    <mergeCell ref="J19:J20"/>
    <mergeCell ref="K19:K20"/>
    <mergeCell ref="L19:L20"/>
    <mergeCell ref="K15:K16"/>
    <mergeCell ref="J15:J16"/>
    <mergeCell ref="I17:I18"/>
    <mergeCell ref="J17:J18"/>
    <mergeCell ref="I15:I16"/>
    <mergeCell ref="M2:N2"/>
    <mergeCell ref="B60:C60"/>
    <mergeCell ref="E60:F60"/>
    <mergeCell ref="B24:B25"/>
    <mergeCell ref="C24:C25"/>
    <mergeCell ref="D24:D25"/>
    <mergeCell ref="B26:B27"/>
    <mergeCell ref="C26:C27"/>
    <mergeCell ref="D26:D27"/>
    <mergeCell ref="C34:F34"/>
    <mergeCell ref="F24:F25"/>
    <mergeCell ref="B15:B16"/>
    <mergeCell ref="B59:C59"/>
    <mergeCell ref="E59:F59"/>
    <mergeCell ref="B17:B18"/>
    <mergeCell ref="C17:C18"/>
    <mergeCell ref="J67:M67"/>
    <mergeCell ref="L69:M69"/>
    <mergeCell ref="A4:E4"/>
    <mergeCell ref="M4:N4"/>
    <mergeCell ref="M3:N3"/>
    <mergeCell ref="D17:D18"/>
    <mergeCell ref="F17:F18"/>
    <mergeCell ref="D19:D20"/>
    <mergeCell ref="F19:F20"/>
    <mergeCell ref="C32:F32"/>
    <mergeCell ref="C33:F33"/>
    <mergeCell ref="C31:F31"/>
    <mergeCell ref="G17:G18"/>
    <mergeCell ref="C15:C16"/>
    <mergeCell ref="D15:D16"/>
    <mergeCell ref="F15:F16"/>
  </mergeCells>
  <conditionalFormatting sqref="J32:K32">
    <cfRule type="cellIs" dxfId="47" priority="38" operator="notBetween">
      <formula>-2.92</formula>
      <formula>-3.92</formula>
    </cfRule>
    <cfRule type="cellIs" dxfId="46" priority="78" operator="between">
      <formula>-2.92</formula>
      <formula>-3.92</formula>
    </cfRule>
  </conditionalFormatting>
  <conditionalFormatting sqref="J33:K33">
    <cfRule type="cellIs" dxfId="45" priority="37" operator="notBetween">
      <formula>-2.92</formula>
      <formula>-3.92</formula>
    </cfRule>
    <cfRule type="cellIs" dxfId="44" priority="77" operator="between">
      <formula>-2.92</formula>
      <formula>-3.92</formula>
    </cfRule>
  </conditionalFormatting>
  <conditionalFormatting sqref="J36:K37">
    <cfRule type="cellIs" dxfId="43" priority="31" operator="lessThan">
      <formula>39</formula>
    </cfRule>
    <cfRule type="cellIs" dxfId="42" priority="76" operator="greaterThanOrEqual">
      <formula>39</formula>
    </cfRule>
    <cfRule type="containsErrors" dxfId="41" priority="89">
      <formula>ISERROR(J36)</formula>
    </cfRule>
  </conditionalFormatting>
  <conditionalFormatting sqref="J31:K31">
    <cfRule type="containsText" dxfId="40" priority="12" operator="containsText" text="NA">
      <formula>NOT(ISERROR(SEARCH("NA",J31)))</formula>
    </cfRule>
    <cfRule type="cellIs" dxfId="39" priority="39" operator="notBetween">
      <formula>2.3</formula>
      <formula>3.3</formula>
    </cfRule>
    <cfRule type="cellIs" dxfId="38" priority="40" operator="between">
      <formula>2.3</formula>
      <formula>3.3</formula>
    </cfRule>
  </conditionalFormatting>
  <conditionalFormatting sqref="J34:K34">
    <cfRule type="cellIs" dxfId="37" priority="34" operator="notBetween">
      <formula>0.95</formula>
      <formula>1</formula>
    </cfRule>
    <cfRule type="cellIs" dxfId="36" priority="35" operator="between">
      <formula>0.95</formula>
      <formula>1</formula>
    </cfRule>
  </conditionalFormatting>
  <conditionalFormatting sqref="J35:K35">
    <cfRule type="cellIs" dxfId="35" priority="32" operator="notBetween">
      <formula>0.95</formula>
      <formula>1</formula>
    </cfRule>
    <cfRule type="cellIs" dxfId="34" priority="33" operator="between">
      <formula>0.95</formula>
      <formula>1</formula>
    </cfRule>
  </conditionalFormatting>
  <conditionalFormatting sqref="J36:K36">
    <cfRule type="expression" dxfId="33" priority="17">
      <formula>AND(($E$24=""),($E$25=""),($H$24=""),($H$25=""))</formula>
    </cfRule>
    <cfRule type="expression" dxfId="32" priority="22">
      <formula>$H$24&lt;39</formula>
    </cfRule>
    <cfRule type="expression" dxfId="31" priority="23">
      <formula>$H$25&lt;39</formula>
    </cfRule>
    <cfRule type="expression" dxfId="30" priority="28">
      <formula>$E$25&lt;39</formula>
    </cfRule>
    <cfRule type="expression" dxfId="29" priority="29">
      <formula>$E$24&lt;39</formula>
    </cfRule>
  </conditionalFormatting>
  <conditionalFormatting sqref="J37:K37">
    <cfRule type="expression" dxfId="28" priority="20">
      <formula>$H$27&lt;39</formula>
    </cfRule>
    <cfRule type="expression" dxfId="27" priority="21">
      <formula>$H$26&lt;39</formula>
    </cfRule>
    <cfRule type="expression" dxfId="26" priority="24">
      <formula>$E$27&lt;39</formula>
    </cfRule>
    <cfRule type="expression" dxfId="25" priority="25">
      <formula>$E$26&lt;39</formula>
    </cfRule>
  </conditionalFormatting>
  <conditionalFormatting sqref="E24:E27 H24:H27">
    <cfRule type="containsBlanks" dxfId="24" priority="18">
      <formula>LEN(TRIM(E24))=0</formula>
    </cfRule>
    <cfRule type="cellIs" dxfId="23" priority="19" operator="lessThan">
      <formula>39</formula>
    </cfRule>
  </conditionalFormatting>
  <conditionalFormatting sqref="F15:F16">
    <cfRule type="containsText" dxfId="22" priority="16" operator="containsText" text="NA">
      <formula>NOT(ISERROR(SEARCH("NA",F15)))</formula>
    </cfRule>
  </conditionalFormatting>
  <conditionalFormatting sqref="K15:K16">
    <cfRule type="containsText" dxfId="21" priority="15" operator="containsText" text="NA">
      <formula>NOT(ISERROR(SEARCH("NA",K15)))</formula>
    </cfRule>
  </conditionalFormatting>
  <conditionalFormatting sqref="F17:F22">
    <cfRule type="containsText" dxfId="20" priority="14" operator="containsText" text="NA">
      <formula>NOT(ISERROR(SEARCH("NA",F17)))</formula>
    </cfRule>
  </conditionalFormatting>
  <conditionalFormatting sqref="K17:K22">
    <cfRule type="containsText" dxfId="19" priority="13" operator="containsText" text="NA">
      <formula>NOT(ISERROR(SEARCH("NA",K17)))</formula>
    </cfRule>
  </conditionalFormatting>
  <conditionalFormatting sqref="J32:K35">
    <cfRule type="containsErrors" dxfId="18" priority="11">
      <formula>ISERROR(J32)</formula>
    </cfRule>
  </conditionalFormatting>
  <conditionalFormatting sqref="J37:K37">
    <cfRule type="expression" dxfId="17" priority="7">
      <formula>$H$24&lt;39</formula>
    </cfRule>
    <cfRule type="expression" dxfId="16" priority="8">
      <formula>$H$25&lt;39</formula>
    </cfRule>
    <cfRule type="expression" dxfId="15" priority="9">
      <formula>$E$25&lt;39</formula>
    </cfRule>
    <cfRule type="expression" dxfId="14" priority="10">
      <formula>$E$24&lt;39</formula>
    </cfRule>
  </conditionalFormatting>
  <conditionalFormatting sqref="J37:K37">
    <cfRule type="expression" dxfId="13" priority="1">
      <formula>AND(($E$26=""),($E$27=""),($H$26=""),($H$27=""))</formula>
    </cfRule>
    <cfRule type="expression" dxfId="12" priority="2">
      <formula>$H$24&lt;39</formula>
    </cfRule>
    <cfRule type="expression" dxfId="11" priority="3">
      <formula>$H$25&lt;39</formula>
    </cfRule>
    <cfRule type="expression" dxfId="10" priority="4">
      <formula>$E$25&lt;39</formula>
    </cfRule>
    <cfRule type="expression" dxfId="9" priority="5">
      <formula>$E$24&lt;39</formula>
    </cfRule>
  </conditionalFormatting>
  <hyperlinks>
    <hyperlink ref="J67" r:id="rId1"/>
    <hyperlink ref="L69" r:id="rId2"/>
  </hyperlinks>
  <pageMargins left="0.25" right="0.25" top="0.75" bottom="0.75" header="0.3" footer="0.3"/>
  <pageSetup paperSize="9" scale="2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W59"/>
  <sheetViews>
    <sheetView zoomScale="90" zoomScaleNormal="90" zoomScaleSheetLayoutView="80" workbookViewId="0">
      <selection activeCell="B15" sqref="B15"/>
    </sheetView>
  </sheetViews>
  <sheetFormatPr baseColWidth="10" defaultColWidth="11" defaultRowHeight="15"/>
  <cols>
    <col min="1" max="1" width="26" style="5" customWidth="1"/>
    <col min="2" max="2" width="16.7109375" style="5" customWidth="1"/>
    <col min="3" max="3" width="16.42578125" style="6" customWidth="1"/>
    <col min="4" max="4" width="8.7109375" style="6" customWidth="1"/>
    <col min="5" max="5" width="16.7109375" style="6" customWidth="1"/>
    <col min="6" max="6" width="12" style="6" customWidth="1"/>
    <col min="7" max="8" width="8.7109375" style="6" customWidth="1"/>
    <col min="9" max="9" width="12.42578125" style="6" customWidth="1"/>
    <col min="10" max="10" width="11.42578125" style="6" customWidth="1"/>
    <col min="11" max="11" width="19.85546875" style="6" bestFit="1" customWidth="1"/>
    <col min="12" max="12" width="6.42578125" style="6" bestFit="1" customWidth="1"/>
    <col min="13" max="13" width="8.85546875" style="6" customWidth="1"/>
    <col min="14" max="14" width="12.85546875" style="6" customWidth="1"/>
    <col min="15" max="15" width="22" style="5" customWidth="1"/>
    <col min="16" max="16" width="11.42578125" style="5"/>
    <col min="17" max="17" width="14.42578125" style="5" customWidth="1"/>
    <col min="18" max="18" width="12" style="5" customWidth="1"/>
    <col min="19" max="19" width="11.42578125" style="5"/>
    <col min="20" max="23" width="11.42578125" style="6"/>
  </cols>
  <sheetData>
    <row r="1" spans="1:23" ht="15.75" thickBot="1"/>
    <row r="2" spans="1:23">
      <c r="A2" s="67" t="s">
        <v>86</v>
      </c>
      <c r="B2" s="66"/>
      <c r="C2" s="69"/>
      <c r="D2" s="58"/>
      <c r="E2" s="58"/>
      <c r="F2" s="58"/>
      <c r="G2" s="58"/>
      <c r="H2" s="58"/>
      <c r="I2" s="10" t="s">
        <v>79</v>
      </c>
      <c r="J2" s="11"/>
      <c r="K2" s="11" t="s">
        <v>8</v>
      </c>
      <c r="L2" s="13"/>
      <c r="M2"/>
      <c r="N2"/>
      <c r="O2"/>
      <c r="P2"/>
      <c r="Q2"/>
      <c r="R2"/>
      <c r="S2"/>
      <c r="T2"/>
      <c r="U2"/>
      <c r="V2"/>
      <c r="W2"/>
    </row>
    <row r="3" spans="1:23">
      <c r="A3" s="64" t="s">
        <v>65</v>
      </c>
      <c r="B3" s="64"/>
      <c r="C3" s="61"/>
      <c r="D3" s="59"/>
      <c r="E3" s="59"/>
      <c r="F3" s="59"/>
      <c r="G3" s="59"/>
      <c r="H3" s="59"/>
      <c r="I3" s="13" t="s">
        <v>78</v>
      </c>
      <c r="J3" s="14"/>
      <c r="K3" s="55">
        <v>0</v>
      </c>
      <c r="L3" s="13"/>
      <c r="M3"/>
      <c r="N3"/>
      <c r="O3"/>
      <c r="P3"/>
      <c r="Q3"/>
      <c r="R3"/>
      <c r="S3"/>
      <c r="T3"/>
      <c r="U3"/>
      <c r="V3"/>
      <c r="W3"/>
    </row>
    <row r="4" spans="1:23" ht="15.75" thickBot="1">
      <c r="A4" s="68" t="s">
        <v>80</v>
      </c>
      <c r="B4" s="68"/>
      <c r="C4" s="70"/>
      <c r="D4" s="60"/>
      <c r="E4" s="60"/>
      <c r="F4" s="60"/>
      <c r="G4" s="60"/>
      <c r="H4" s="60"/>
      <c r="I4" s="16"/>
      <c r="J4" s="17"/>
      <c r="K4" s="54"/>
      <c r="L4" s="13"/>
      <c r="M4"/>
      <c r="N4"/>
      <c r="O4"/>
      <c r="P4"/>
      <c r="Q4"/>
      <c r="R4"/>
      <c r="S4"/>
      <c r="T4"/>
      <c r="U4"/>
      <c r="V4"/>
      <c r="W4"/>
    </row>
    <row r="5" spans="1:23">
      <c r="A5" s="34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23">
      <c r="A6" s="34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23" s="2" customFormat="1" ht="15.75">
      <c r="A7" s="23" t="s">
        <v>22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23" s="2" customFormat="1" ht="15.75">
      <c r="A8" s="22" t="s">
        <v>50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23">
      <c r="A9" s="34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3" ht="21.75" customHeight="1">
      <c r="A10" s="36" t="s">
        <v>72</v>
      </c>
      <c r="B10" s="34"/>
      <c r="C10" s="37">
        <v>1.43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23" ht="21.75" customHeight="1" thickBot="1">
      <c r="A11" s="36"/>
      <c r="B11" s="34"/>
      <c r="C11" s="37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23" ht="21.75" customHeight="1" thickBot="1">
      <c r="A12" s="275" t="s">
        <v>107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7"/>
      <c r="L12" s="35"/>
      <c r="M12" s="35"/>
    </row>
    <row r="13" spans="1:23" ht="27" thickBot="1">
      <c r="A13" s="38"/>
      <c r="B13" s="38"/>
      <c r="C13" s="38"/>
      <c r="D13" s="38"/>
      <c r="E13" s="39"/>
      <c r="F13" s="39"/>
      <c r="G13" s="39"/>
      <c r="H13" s="38"/>
      <c r="I13" s="38"/>
      <c r="J13" s="38"/>
      <c r="K13" s="38"/>
      <c r="L13" s="39"/>
      <c r="M13" s="39"/>
      <c r="N13" s="4"/>
      <c r="O13" s="4"/>
      <c r="P13" s="4"/>
      <c r="Q13" s="4"/>
      <c r="R13" s="4"/>
      <c r="S13" s="4"/>
      <c r="T13" s="4"/>
      <c r="U13" s="4"/>
      <c r="V13"/>
      <c r="W13"/>
    </row>
    <row r="14" spans="1:23" ht="32.25" thickBot="1">
      <c r="A14" s="105" t="s">
        <v>73</v>
      </c>
      <c r="B14" s="106" t="s">
        <v>35</v>
      </c>
      <c r="C14" s="107" t="s">
        <v>60</v>
      </c>
      <c r="D14" s="108" t="s">
        <v>16</v>
      </c>
      <c r="E14" s="107" t="s">
        <v>36</v>
      </c>
      <c r="F14" s="107" t="s">
        <v>61</v>
      </c>
      <c r="G14" s="108" t="s">
        <v>16</v>
      </c>
      <c r="H14" s="109" t="s">
        <v>28</v>
      </c>
      <c r="I14" s="109" t="s">
        <v>29</v>
      </c>
      <c r="J14" s="108" t="s">
        <v>14</v>
      </c>
      <c r="K14" s="110" t="s">
        <v>51</v>
      </c>
      <c r="L14" s="34"/>
      <c r="M14" s="39"/>
      <c r="N14" s="5"/>
      <c r="O14" s="4"/>
      <c r="P14" s="4"/>
      <c r="Q14" s="4"/>
      <c r="R14" s="4"/>
      <c r="S14" s="4"/>
      <c r="T14"/>
      <c r="U14"/>
      <c r="V14"/>
      <c r="W14"/>
    </row>
    <row r="15" spans="1:23" ht="15.75">
      <c r="A15" s="265" t="str">
        <f>IF(Data!E32="","WookieeStephaneRoyLucasRamon",Data!E32)</f>
        <v>WookieeStephaneRoyLucasRamon</v>
      </c>
      <c r="B15" s="111"/>
      <c r="C15" s="267" t="str">
        <f>IFERROR(AVERAGE(B15:B16),"")</f>
        <v/>
      </c>
      <c r="D15" s="267" t="str">
        <f>IFERROR(STDEV(B15:B16),"")</f>
        <v/>
      </c>
      <c r="E15" s="111"/>
      <c r="F15" s="267" t="str">
        <f>IFERROR(AVERAGE(E15:E16),"")</f>
        <v/>
      </c>
      <c r="G15" s="267" t="str">
        <f>IFERROR(STDEV(E15:E16),"")</f>
        <v/>
      </c>
      <c r="H15" s="271" t="str">
        <f>IFERROR(C15-F15,"")</f>
        <v/>
      </c>
      <c r="I15" s="271" t="str">
        <f>IFERROR((H15-'Standards Results'!$K$17)-$C$10,"")</f>
        <v/>
      </c>
      <c r="J15" s="271" t="str">
        <f>IFERROR(2^(-I15),"")</f>
        <v/>
      </c>
      <c r="K15" s="273" t="str">
        <f>IF(J15="","",IF(J15&lt;1.36,"LOW",IF(J15&gt;=1.36,"HIGH")))</f>
        <v/>
      </c>
      <c r="L15" s="34"/>
      <c r="M15" s="34"/>
      <c r="N15" s="5"/>
      <c r="T15"/>
      <c r="U15"/>
      <c r="V15"/>
      <c r="W15"/>
    </row>
    <row r="16" spans="1:23" ht="16.5" thickBot="1">
      <c r="A16" s="266"/>
      <c r="B16" s="96"/>
      <c r="C16" s="268"/>
      <c r="D16" s="268"/>
      <c r="E16" s="96"/>
      <c r="F16" s="268"/>
      <c r="G16" s="268"/>
      <c r="H16" s="272"/>
      <c r="I16" s="272"/>
      <c r="J16" s="272"/>
      <c r="K16" s="274" t="str">
        <f>IF(J16&lt;1.36,"FAIBLE",IF(J16&gt;1.36,"FORT"))</f>
        <v>FAIBLE</v>
      </c>
      <c r="L16" s="34"/>
      <c r="M16" s="34"/>
      <c r="N16" s="5"/>
      <c r="T16"/>
      <c r="U16"/>
      <c r="V16"/>
      <c r="W16"/>
    </row>
    <row r="17" spans="1:23" ht="15.75">
      <c r="A17" s="269" t="str">
        <f>IF(Data!E33="","WookieeStephaneRoyLucasRamon",Data!E33)</f>
        <v>WookieeStephaneRoyLucasRamon</v>
      </c>
      <c r="B17" s="111"/>
      <c r="C17" s="267" t="str">
        <f t="shared" ref="C17" si="0">IFERROR(AVERAGE(B17:B18),"")</f>
        <v/>
      </c>
      <c r="D17" s="267" t="str">
        <f t="shared" ref="D17" si="1">IFERROR(STDEV(B17:B18),"")</f>
        <v/>
      </c>
      <c r="E17" s="111"/>
      <c r="F17" s="267" t="str">
        <f t="shared" ref="F17" si="2">IFERROR(AVERAGE(E17:E18),"")</f>
        <v/>
      </c>
      <c r="G17" s="267" t="str">
        <f t="shared" ref="G17" si="3">IFERROR(STDEV(E17:E18),"")</f>
        <v/>
      </c>
      <c r="H17" s="271" t="str">
        <f t="shared" ref="H17" si="4">IFERROR(C17-F17,"")</f>
        <v/>
      </c>
      <c r="I17" s="271" t="str">
        <f>IFERROR(H17-'Standards Results'!$K$17-$C$10,"")</f>
        <v/>
      </c>
      <c r="J17" s="271" t="str">
        <f t="shared" ref="J17" si="5">IFERROR(2^(-I17),"")</f>
        <v/>
      </c>
      <c r="K17" s="273" t="str">
        <f t="shared" ref="K17" si="6">IF(J17="","",IF(J17&lt;1.36,"LOW",IF(J17&gt;=1.36,"HIGH")))</f>
        <v/>
      </c>
      <c r="L17" s="34"/>
      <c r="M17" s="34"/>
      <c r="N17" s="5"/>
      <c r="T17"/>
      <c r="U17"/>
      <c r="V17"/>
      <c r="W17"/>
    </row>
    <row r="18" spans="1:23" ht="16.5" thickBot="1">
      <c r="A18" s="270"/>
      <c r="B18" s="96"/>
      <c r="C18" s="268"/>
      <c r="D18" s="268"/>
      <c r="E18" s="96"/>
      <c r="F18" s="268"/>
      <c r="G18" s="268"/>
      <c r="H18" s="272"/>
      <c r="I18" s="272"/>
      <c r="J18" s="272"/>
      <c r="K18" s="274" t="str">
        <f t="shared" ref="K18" si="7">IF(J18&lt;1.36,"FAIBLE",IF(J18&gt;1.36,"FORT"))</f>
        <v>FAIBLE</v>
      </c>
      <c r="L18" s="34"/>
      <c r="M18" s="34"/>
      <c r="N18" s="5"/>
      <c r="T18"/>
      <c r="U18"/>
      <c r="V18"/>
      <c r="W18"/>
    </row>
    <row r="19" spans="1:23" ht="15.75">
      <c r="A19" s="269" t="str">
        <f>IF(Data!E34="","WookieeStephaneRoyLucasRamon",Data!E34)</f>
        <v>WookieeStephaneRoyLucasRamon</v>
      </c>
      <c r="B19" s="111"/>
      <c r="C19" s="267" t="str">
        <f t="shared" ref="C19" si="8">IFERROR(AVERAGE(B19:B20),"")</f>
        <v/>
      </c>
      <c r="D19" s="267" t="str">
        <f t="shared" ref="D19" si="9">IFERROR(STDEV(B19:B20),"")</f>
        <v/>
      </c>
      <c r="E19" s="111"/>
      <c r="F19" s="267" t="str">
        <f t="shared" ref="F19" si="10">IFERROR(AVERAGE(E19:E20),"")</f>
        <v/>
      </c>
      <c r="G19" s="267" t="str">
        <f t="shared" ref="G19" si="11">IFERROR(STDEV(E19:E20),"")</f>
        <v/>
      </c>
      <c r="H19" s="271" t="str">
        <f t="shared" ref="H19" si="12">IFERROR(C19-F19,"")</f>
        <v/>
      </c>
      <c r="I19" s="271" t="str">
        <f>IFERROR(H19-'Standards Results'!$K$17-$C$10,"")</f>
        <v/>
      </c>
      <c r="J19" s="271" t="str">
        <f t="shared" ref="J19" si="13">IFERROR(2^(-I19),"")</f>
        <v/>
      </c>
      <c r="K19" s="273" t="str">
        <f t="shared" ref="K19" si="14">IF(J19="","",IF(J19&lt;1.36,"LOW",IF(J19&gt;=1.36,"HIGH")))</f>
        <v/>
      </c>
      <c r="L19" s="34"/>
      <c r="M19" s="34"/>
      <c r="N19" s="5"/>
      <c r="T19"/>
      <c r="U19"/>
      <c r="V19"/>
      <c r="W19"/>
    </row>
    <row r="20" spans="1:23" ht="16.5" thickBot="1">
      <c r="A20" s="270"/>
      <c r="B20" s="96"/>
      <c r="C20" s="268"/>
      <c r="D20" s="268"/>
      <c r="E20" s="96"/>
      <c r="F20" s="268"/>
      <c r="G20" s="268"/>
      <c r="H20" s="272"/>
      <c r="I20" s="272"/>
      <c r="J20" s="272"/>
      <c r="K20" s="274" t="str">
        <f t="shared" ref="K20" si="15">IF(J20&lt;1.36,"FAIBLE",IF(J20&gt;1.36,"FORT"))</f>
        <v>FAIBLE</v>
      </c>
      <c r="L20" s="34"/>
      <c r="M20" s="34"/>
      <c r="N20" s="5"/>
      <c r="T20"/>
      <c r="U20"/>
      <c r="V20"/>
      <c r="W20"/>
    </row>
    <row r="21" spans="1:23" ht="15.75">
      <c r="A21" s="269" t="str">
        <f>IF(Data!E35="","WookieeStephaneRoyLucasRamon",Data!E35)</f>
        <v>WookieeStephaneRoyLucasRamon</v>
      </c>
      <c r="B21" s="111"/>
      <c r="C21" s="267" t="str">
        <f t="shared" ref="C21" si="16">IFERROR(AVERAGE(B21:B22),"")</f>
        <v/>
      </c>
      <c r="D21" s="267" t="str">
        <f t="shared" ref="D21" si="17">IFERROR(STDEV(B21:B22),"")</f>
        <v/>
      </c>
      <c r="E21" s="111"/>
      <c r="F21" s="267" t="str">
        <f t="shared" ref="F21" si="18">IFERROR(AVERAGE(E21:E22),"")</f>
        <v/>
      </c>
      <c r="G21" s="267" t="str">
        <f t="shared" ref="G21" si="19">IFERROR(STDEV(E21:E22),"")</f>
        <v/>
      </c>
      <c r="H21" s="271" t="str">
        <f t="shared" ref="H21" si="20">IFERROR(C21-F21,"")</f>
        <v/>
      </c>
      <c r="I21" s="271" t="str">
        <f>IFERROR(H21-'Standards Results'!$K$17-$C$10,"")</f>
        <v/>
      </c>
      <c r="J21" s="271" t="str">
        <f t="shared" ref="J21" si="21">IFERROR(2^(-I21),"")</f>
        <v/>
      </c>
      <c r="K21" s="273" t="str">
        <f t="shared" ref="K21" si="22">IF(J21="","",IF(J21&lt;1.36,"LOW",IF(J21&gt;=1.36,"HIGH")))</f>
        <v/>
      </c>
      <c r="L21" s="34"/>
      <c r="M21" s="34"/>
      <c r="N21" s="5"/>
      <c r="T21"/>
      <c r="U21"/>
      <c r="V21"/>
      <c r="W21"/>
    </row>
    <row r="22" spans="1:23" ht="16.5" thickBot="1">
      <c r="A22" s="270"/>
      <c r="B22" s="96"/>
      <c r="C22" s="268"/>
      <c r="D22" s="268"/>
      <c r="E22" s="96"/>
      <c r="F22" s="268"/>
      <c r="G22" s="268"/>
      <c r="H22" s="272"/>
      <c r="I22" s="272"/>
      <c r="J22" s="272"/>
      <c r="K22" s="274" t="str">
        <f t="shared" ref="K22" si="23">IF(J22&lt;1.36,"FAIBLE",IF(J22&gt;1.36,"FORT"))</f>
        <v>FAIBLE</v>
      </c>
      <c r="L22" s="34"/>
      <c r="M22" s="34"/>
      <c r="N22" s="5"/>
      <c r="T22"/>
      <c r="U22"/>
      <c r="V22"/>
      <c r="W22"/>
    </row>
    <row r="23" spans="1:23" ht="15.75">
      <c r="A23" s="269" t="str">
        <f>IF(Data!E36="","WookieeStephaneRoyLucasRamon",Data!E36)</f>
        <v>WookieeStephaneRoyLucasRamon</v>
      </c>
      <c r="B23" s="111"/>
      <c r="C23" s="267" t="str">
        <f t="shared" ref="C23" si="24">IFERROR(AVERAGE(B23:B24),"")</f>
        <v/>
      </c>
      <c r="D23" s="267" t="str">
        <f t="shared" ref="D23" si="25">IFERROR(STDEV(B23:B24),"")</f>
        <v/>
      </c>
      <c r="E23" s="111"/>
      <c r="F23" s="267" t="str">
        <f t="shared" ref="F23" si="26">IFERROR(AVERAGE(E23:E24),"")</f>
        <v/>
      </c>
      <c r="G23" s="267" t="str">
        <f t="shared" ref="G23" si="27">IFERROR(STDEV(E23:E24),"")</f>
        <v/>
      </c>
      <c r="H23" s="271" t="str">
        <f t="shared" ref="H23" si="28">IFERROR(C23-F23,"")</f>
        <v/>
      </c>
      <c r="I23" s="271" t="str">
        <f>IFERROR(H23-'Standards Results'!$K$17-$C$10,"")</f>
        <v/>
      </c>
      <c r="J23" s="271" t="str">
        <f t="shared" ref="J23" si="29">IFERROR(2^(-I23),"")</f>
        <v/>
      </c>
      <c r="K23" s="273" t="str">
        <f t="shared" ref="K23" si="30">IF(J23="","",IF(J23&lt;1.36,"LOW",IF(J23&gt;=1.36,"HIGH")))</f>
        <v/>
      </c>
      <c r="L23" s="34"/>
      <c r="M23" s="34"/>
      <c r="N23" s="5"/>
      <c r="T23"/>
      <c r="U23"/>
      <c r="V23"/>
      <c r="W23"/>
    </row>
    <row r="24" spans="1:23" ht="16.5" thickBot="1">
      <c r="A24" s="270"/>
      <c r="B24" s="96"/>
      <c r="C24" s="268"/>
      <c r="D24" s="268"/>
      <c r="E24" s="96"/>
      <c r="F24" s="268"/>
      <c r="G24" s="268"/>
      <c r="H24" s="272"/>
      <c r="I24" s="272"/>
      <c r="J24" s="272"/>
      <c r="K24" s="274" t="str">
        <f t="shared" ref="K24" si="31">IF(J24&lt;1.36,"FAIBLE",IF(J24&gt;1.36,"FORT"))</f>
        <v>FAIBLE</v>
      </c>
      <c r="L24" s="34"/>
      <c r="M24" s="34"/>
      <c r="N24" s="5"/>
      <c r="T24"/>
      <c r="U24"/>
      <c r="V24"/>
      <c r="W24"/>
    </row>
    <row r="25" spans="1:23" ht="15.75">
      <c r="A25" s="269" t="str">
        <f>IF(Data!E37="","WookieeStephaneRoyLucasRamon",Data!E37)</f>
        <v>WookieeStephaneRoyLucasRamon</v>
      </c>
      <c r="B25" s="111"/>
      <c r="C25" s="267" t="str">
        <f t="shared" ref="C25" si="32">IFERROR(AVERAGE(B25:B26),"")</f>
        <v/>
      </c>
      <c r="D25" s="267" t="str">
        <f t="shared" ref="D25" si="33">IFERROR(STDEV(B25:B26),"")</f>
        <v/>
      </c>
      <c r="E25" s="111"/>
      <c r="F25" s="267" t="str">
        <f t="shared" ref="F25" si="34">IFERROR(AVERAGE(E25:E26),"")</f>
        <v/>
      </c>
      <c r="G25" s="267" t="str">
        <f t="shared" ref="G25" si="35">IFERROR(STDEV(E25:E26),"")</f>
        <v/>
      </c>
      <c r="H25" s="271" t="str">
        <f t="shared" ref="H25" si="36">IFERROR(C25-F25,"")</f>
        <v/>
      </c>
      <c r="I25" s="271" t="str">
        <f>IFERROR(H25-'Standards Results'!$K$17-$C$10,"")</f>
        <v/>
      </c>
      <c r="J25" s="271" t="str">
        <f t="shared" ref="J25" si="37">IFERROR(2^(-I25),"")</f>
        <v/>
      </c>
      <c r="K25" s="273" t="str">
        <f t="shared" ref="K25" si="38">IF(J25="","",IF(J25&lt;1.36,"LOW",IF(J25&gt;=1.36,"HIGH")))</f>
        <v/>
      </c>
      <c r="L25" s="34"/>
      <c r="M25" s="34"/>
      <c r="N25" s="5"/>
      <c r="T25"/>
      <c r="U25"/>
      <c r="V25"/>
      <c r="W25"/>
    </row>
    <row r="26" spans="1:23" ht="16.5" thickBot="1">
      <c r="A26" s="270"/>
      <c r="B26" s="96"/>
      <c r="C26" s="268"/>
      <c r="D26" s="268"/>
      <c r="E26" s="96"/>
      <c r="F26" s="268"/>
      <c r="G26" s="268"/>
      <c r="H26" s="272"/>
      <c r="I26" s="272"/>
      <c r="J26" s="272"/>
      <c r="K26" s="274" t="str">
        <f t="shared" ref="K26" si="39">IF(J26&lt;1.36,"FAIBLE",IF(J26&gt;1.36,"FORT"))</f>
        <v>FAIBLE</v>
      </c>
      <c r="L26" s="34"/>
      <c r="M26" s="34"/>
      <c r="N26" s="5"/>
      <c r="T26"/>
      <c r="U26"/>
      <c r="V26"/>
      <c r="W26"/>
    </row>
    <row r="27" spans="1:23" ht="15.75">
      <c r="A27" s="269" t="str">
        <f>IF(Data!E38="","WookieeStephaneRoyLucasRamon",Data!E38)</f>
        <v>WookieeStephaneRoyLucasRamon</v>
      </c>
      <c r="B27" s="111"/>
      <c r="C27" s="267" t="str">
        <f t="shared" ref="C27" si="40">IFERROR(AVERAGE(B27:B28),"")</f>
        <v/>
      </c>
      <c r="D27" s="267" t="str">
        <f t="shared" ref="D27" si="41">IFERROR(STDEV(B27:B28),"")</f>
        <v/>
      </c>
      <c r="E27" s="111"/>
      <c r="F27" s="267" t="str">
        <f t="shared" ref="F27" si="42">IFERROR(AVERAGE(E27:E28),"")</f>
        <v/>
      </c>
      <c r="G27" s="267" t="str">
        <f t="shared" ref="G27" si="43">IFERROR(STDEV(E27:E28),"")</f>
        <v/>
      </c>
      <c r="H27" s="271" t="str">
        <f t="shared" ref="H27" si="44">IFERROR(C27-F27,"")</f>
        <v/>
      </c>
      <c r="I27" s="271" t="str">
        <f>IFERROR(H27-'Standards Results'!$K$17-$C$10,"")</f>
        <v/>
      </c>
      <c r="J27" s="271" t="str">
        <f t="shared" ref="J27" si="45">IFERROR(2^(-I27),"")</f>
        <v/>
      </c>
      <c r="K27" s="273" t="str">
        <f t="shared" ref="K27" si="46">IF(J27="","",IF(J27&lt;1.36,"LOW",IF(J27&gt;=1.36,"HIGH")))</f>
        <v/>
      </c>
      <c r="L27" s="34"/>
      <c r="M27" s="34"/>
      <c r="N27" s="5"/>
      <c r="T27"/>
      <c r="U27"/>
      <c r="V27"/>
      <c r="W27"/>
    </row>
    <row r="28" spans="1:23" ht="16.5" thickBot="1">
      <c r="A28" s="270"/>
      <c r="B28" s="96"/>
      <c r="C28" s="268"/>
      <c r="D28" s="268"/>
      <c r="E28" s="96"/>
      <c r="F28" s="268"/>
      <c r="G28" s="268"/>
      <c r="H28" s="272"/>
      <c r="I28" s="272"/>
      <c r="J28" s="272"/>
      <c r="K28" s="274" t="str">
        <f t="shared" ref="K28" si="47">IF(J28&lt;1.36,"FAIBLE",IF(J28&gt;1.36,"FORT"))</f>
        <v>FAIBLE</v>
      </c>
      <c r="L28" s="34"/>
      <c r="M28" s="34"/>
      <c r="N28" s="5"/>
      <c r="T28"/>
      <c r="U28"/>
      <c r="V28"/>
      <c r="W28"/>
    </row>
    <row r="29" spans="1:23" ht="15.75">
      <c r="A29" s="269" t="str">
        <f>IF(Data!E39="","WookieeStephaneRoyLucasRamon",Data!E39)</f>
        <v>WookieeStephaneRoyLucasRamon</v>
      </c>
      <c r="B29" s="111"/>
      <c r="C29" s="267" t="str">
        <f t="shared" ref="C29" si="48">IFERROR(AVERAGE(B29:B30),"")</f>
        <v/>
      </c>
      <c r="D29" s="267" t="str">
        <f t="shared" ref="D29" si="49">IFERROR(STDEV(B29:B30),"")</f>
        <v/>
      </c>
      <c r="E29" s="111"/>
      <c r="F29" s="267" t="str">
        <f t="shared" ref="F29" si="50">IFERROR(AVERAGE(E29:E30),"")</f>
        <v/>
      </c>
      <c r="G29" s="267" t="str">
        <f t="shared" ref="G29" si="51">IFERROR(STDEV(E29:E30),"")</f>
        <v/>
      </c>
      <c r="H29" s="271" t="str">
        <f t="shared" ref="H29" si="52">IFERROR(C29-F29,"")</f>
        <v/>
      </c>
      <c r="I29" s="271" t="str">
        <f>IFERROR(H29-'Standards Results'!$K$17-$C$10,"")</f>
        <v/>
      </c>
      <c r="J29" s="271" t="str">
        <f t="shared" ref="J29" si="53">IFERROR(2^(-I29),"")</f>
        <v/>
      </c>
      <c r="K29" s="273" t="str">
        <f t="shared" ref="K29" si="54">IF(J29="","",IF(J29&lt;1.36,"LOW",IF(J29&gt;=1.36,"HIGH")))</f>
        <v/>
      </c>
      <c r="L29" s="34"/>
      <c r="M29" s="34"/>
      <c r="N29" s="5"/>
      <c r="T29"/>
      <c r="U29"/>
      <c r="V29"/>
      <c r="W29"/>
    </row>
    <row r="30" spans="1:23" ht="16.5" thickBot="1">
      <c r="A30" s="270"/>
      <c r="B30" s="96"/>
      <c r="C30" s="268"/>
      <c r="D30" s="268"/>
      <c r="E30" s="96"/>
      <c r="F30" s="268"/>
      <c r="G30" s="268"/>
      <c r="H30" s="272"/>
      <c r="I30" s="272"/>
      <c r="J30" s="272"/>
      <c r="K30" s="274" t="str">
        <f t="shared" ref="K30" si="55">IF(J30&lt;1.36,"FAIBLE",IF(J30&gt;1.36,"FORT"))</f>
        <v>FAIBLE</v>
      </c>
      <c r="L30" s="34"/>
      <c r="M30" s="34"/>
      <c r="N30" s="5"/>
      <c r="T30"/>
      <c r="U30"/>
      <c r="V30"/>
      <c r="W30"/>
    </row>
    <row r="31" spans="1:23" ht="15.75">
      <c r="A31" s="269" t="str">
        <f>IF(Data!E40="","WookieeStephaneRoyLucasRamon",Data!E40)</f>
        <v>WookieeStephaneRoyLucasRamon</v>
      </c>
      <c r="B31" s="111"/>
      <c r="C31" s="267" t="str">
        <f t="shared" ref="C31" si="56">IFERROR(AVERAGE(B31:B32),"")</f>
        <v/>
      </c>
      <c r="D31" s="267" t="str">
        <f t="shared" ref="D31" si="57">IFERROR(STDEV(B31:B32),"")</f>
        <v/>
      </c>
      <c r="E31" s="111"/>
      <c r="F31" s="267" t="str">
        <f t="shared" ref="F31" si="58">IFERROR(AVERAGE(E31:E32),"")</f>
        <v/>
      </c>
      <c r="G31" s="267" t="str">
        <f t="shared" ref="G31" si="59">IFERROR(STDEV(E31:E32),"")</f>
        <v/>
      </c>
      <c r="H31" s="271" t="str">
        <f t="shared" ref="H31" si="60">IFERROR(C31-F31,"")</f>
        <v/>
      </c>
      <c r="I31" s="271" t="str">
        <f>IFERROR(H31-'Standards Results'!$K$17-$C$10,"")</f>
        <v/>
      </c>
      <c r="J31" s="271" t="str">
        <f t="shared" ref="J31" si="61">IFERROR(2^(-I31),"")</f>
        <v/>
      </c>
      <c r="K31" s="273" t="str">
        <f t="shared" ref="K31" si="62">IF(J31="","",IF(J31&lt;1.36,"LOW",IF(J31&gt;=1.36,"HIGH")))</f>
        <v/>
      </c>
      <c r="L31" s="34"/>
      <c r="M31" s="34"/>
      <c r="N31" s="5"/>
      <c r="T31"/>
      <c r="U31"/>
      <c r="V31"/>
      <c r="W31"/>
    </row>
    <row r="32" spans="1:23" ht="16.5" thickBot="1">
      <c r="A32" s="270"/>
      <c r="B32" s="96"/>
      <c r="C32" s="268"/>
      <c r="D32" s="268"/>
      <c r="E32" s="96"/>
      <c r="F32" s="268"/>
      <c r="G32" s="268"/>
      <c r="H32" s="272"/>
      <c r="I32" s="272"/>
      <c r="J32" s="272"/>
      <c r="K32" s="274" t="str">
        <f t="shared" ref="K32" si="63">IF(J32&lt;1.36,"FAIBLE",IF(J32&gt;1.36,"FORT"))</f>
        <v>FAIBLE</v>
      </c>
      <c r="L32" s="34"/>
      <c r="M32" s="34"/>
      <c r="N32" s="5"/>
      <c r="T32"/>
      <c r="U32"/>
      <c r="V32"/>
      <c r="W32"/>
    </row>
    <row r="33" spans="1:23" ht="15.75">
      <c r="A33" s="269" t="str">
        <f>IF(Data!E41="","WookieeStephaneRoyLucasRamon",Data!E41)</f>
        <v>WookieeStephaneRoyLucasRamon</v>
      </c>
      <c r="B33" s="111"/>
      <c r="C33" s="267" t="str">
        <f t="shared" ref="C33" si="64">IFERROR(AVERAGE(B33:B34),"")</f>
        <v/>
      </c>
      <c r="D33" s="267" t="str">
        <f t="shared" ref="D33" si="65">IFERROR(STDEV(B33:B34),"")</f>
        <v/>
      </c>
      <c r="E33" s="111"/>
      <c r="F33" s="267" t="str">
        <f t="shared" ref="F33" si="66">IFERROR(AVERAGE(E33:E34),"")</f>
        <v/>
      </c>
      <c r="G33" s="267" t="str">
        <f t="shared" ref="G33" si="67">IFERROR(STDEV(E33:E34),"")</f>
        <v/>
      </c>
      <c r="H33" s="271" t="str">
        <f t="shared" ref="H33" si="68">IFERROR(C33-F33,"")</f>
        <v/>
      </c>
      <c r="I33" s="271" t="str">
        <f>IFERROR(H33-'Standards Results'!$K$17-$C$10,"")</f>
        <v/>
      </c>
      <c r="J33" s="271" t="str">
        <f t="shared" ref="J33" si="69">IFERROR(2^(-I33),"")</f>
        <v/>
      </c>
      <c r="K33" s="273" t="str">
        <f t="shared" ref="K33" si="70">IF(J33="","",IF(J33&lt;1.36,"LOW",IF(J33&gt;=1.36,"HIGH")))</f>
        <v/>
      </c>
      <c r="L33" s="34"/>
      <c r="M33" s="34"/>
      <c r="N33" s="5"/>
      <c r="T33"/>
      <c r="U33"/>
      <c r="V33"/>
      <c r="W33"/>
    </row>
    <row r="34" spans="1:23" ht="16.5" thickBot="1">
      <c r="A34" s="270"/>
      <c r="B34" s="96"/>
      <c r="C34" s="268"/>
      <c r="D34" s="268"/>
      <c r="E34" s="96"/>
      <c r="F34" s="268"/>
      <c r="G34" s="268"/>
      <c r="H34" s="272"/>
      <c r="I34" s="272"/>
      <c r="J34" s="272"/>
      <c r="K34" s="274" t="str">
        <f t="shared" ref="K34" si="71">IF(J34&lt;1.36,"FAIBLE",IF(J34&gt;1.36,"FORT"))</f>
        <v>FAIBLE</v>
      </c>
      <c r="L34" s="34"/>
      <c r="M34" s="34"/>
      <c r="N34" s="5"/>
      <c r="T34"/>
      <c r="U34"/>
      <c r="V34"/>
      <c r="W34"/>
    </row>
    <row r="35" spans="1:23" ht="15.75">
      <c r="A35" s="269" t="str">
        <f>IF(Data!E42="","WookieeStephaneRoyLucasRamon",Data!E42)</f>
        <v>WookieeStephaneRoyLucasRamon</v>
      </c>
      <c r="B35" s="111"/>
      <c r="C35" s="267" t="str">
        <f t="shared" ref="C35" si="72">IFERROR(AVERAGE(B35:B36),"")</f>
        <v/>
      </c>
      <c r="D35" s="267" t="str">
        <f t="shared" ref="D35" si="73">IFERROR(STDEV(B35:B36),"")</f>
        <v/>
      </c>
      <c r="E35" s="111"/>
      <c r="F35" s="267" t="str">
        <f t="shared" ref="F35" si="74">IFERROR(AVERAGE(E35:E36),"")</f>
        <v/>
      </c>
      <c r="G35" s="267" t="str">
        <f t="shared" ref="G35" si="75">IFERROR(STDEV(E35:E36),"")</f>
        <v/>
      </c>
      <c r="H35" s="271" t="str">
        <f t="shared" ref="H35" si="76">IFERROR(C35-F35,"")</f>
        <v/>
      </c>
      <c r="I35" s="271" t="str">
        <f>IFERROR(H35-'Standards Results'!$K$17-$C$10,"")</f>
        <v/>
      </c>
      <c r="J35" s="271" t="str">
        <f t="shared" ref="J35" si="77">IFERROR(2^(-I35),"")</f>
        <v/>
      </c>
      <c r="K35" s="273" t="str">
        <f t="shared" ref="K35" si="78">IF(J35="","",IF(J35&lt;1.36,"LOW",IF(J35&gt;=1.36,"HIGH")))</f>
        <v/>
      </c>
      <c r="L35" s="34"/>
      <c r="M35" s="34"/>
      <c r="N35" s="5"/>
      <c r="T35"/>
      <c r="U35"/>
      <c r="V35"/>
      <c r="W35"/>
    </row>
    <row r="36" spans="1:23" ht="16.5" thickBot="1">
      <c r="A36" s="270"/>
      <c r="B36" s="96"/>
      <c r="C36" s="268"/>
      <c r="D36" s="268"/>
      <c r="E36" s="96"/>
      <c r="F36" s="268"/>
      <c r="G36" s="268"/>
      <c r="H36" s="272"/>
      <c r="I36" s="272"/>
      <c r="J36" s="272"/>
      <c r="K36" s="274" t="str">
        <f t="shared" ref="K36" si="79">IF(J36&lt;1.36,"FAIBLE",IF(J36&gt;1.36,"FORT"))</f>
        <v>FAIBLE</v>
      </c>
      <c r="L36" s="34"/>
      <c r="M36" s="34"/>
      <c r="N36" s="5"/>
      <c r="T36"/>
      <c r="U36"/>
      <c r="V36"/>
      <c r="W36"/>
    </row>
    <row r="37" spans="1:23" ht="15.75">
      <c r="A37" s="280" t="str">
        <f>IF(Data!E43="","WookieeStephaneRoyLucasRamon",Data!E43)</f>
        <v>WookieeStephaneRoyLucasRamon</v>
      </c>
      <c r="B37" s="104"/>
      <c r="C37" s="281" t="str">
        <f t="shared" ref="C37" si="80">IFERROR(AVERAGE(B37:B38),"")</f>
        <v/>
      </c>
      <c r="D37" s="281" t="str">
        <f t="shared" ref="D37" si="81">IFERROR(STDEV(B37:B38),"")</f>
        <v/>
      </c>
      <c r="E37" s="104"/>
      <c r="F37" s="281" t="str">
        <f t="shared" ref="F37" si="82">IFERROR(AVERAGE(E37:E38),"")</f>
        <v/>
      </c>
      <c r="G37" s="281" t="str">
        <f t="shared" ref="G37" si="83">IFERROR(STDEV(E37:E38),"")</f>
        <v/>
      </c>
      <c r="H37" s="278" t="str">
        <f t="shared" ref="H37" si="84">IFERROR(C37-F37,"")</f>
        <v/>
      </c>
      <c r="I37" s="278" t="str">
        <f>IFERROR(H37-'Standards Results'!$K$17-$C$10,"")</f>
        <v/>
      </c>
      <c r="J37" s="278" t="str">
        <f t="shared" ref="J37" si="85">IFERROR(2^(-I37),"")</f>
        <v/>
      </c>
      <c r="K37" s="279" t="str">
        <f t="shared" ref="K37" si="86">IF(J37="","",IF(J37&lt;1.36,"LOW",IF(J37&gt;=1.36,"HIGH")))</f>
        <v/>
      </c>
      <c r="L37" s="34"/>
      <c r="M37" s="34"/>
      <c r="N37" s="5"/>
      <c r="T37"/>
      <c r="U37"/>
      <c r="V37"/>
      <c r="W37"/>
    </row>
    <row r="38" spans="1:23" ht="16.5" thickBot="1">
      <c r="A38" s="270"/>
      <c r="B38" s="96"/>
      <c r="C38" s="268"/>
      <c r="D38" s="268"/>
      <c r="E38" s="96"/>
      <c r="F38" s="268"/>
      <c r="G38" s="268"/>
      <c r="H38" s="272"/>
      <c r="I38" s="272"/>
      <c r="J38" s="272"/>
      <c r="K38" s="274" t="str">
        <f t="shared" ref="K38" si="87">IF(J38&lt;1.36,"FAIBLE",IF(J38&gt;1.36,"FORT"))</f>
        <v>FAIBLE</v>
      </c>
      <c r="L38" s="34"/>
      <c r="M38" s="34"/>
      <c r="N38" s="5"/>
      <c r="T38"/>
      <c r="U38"/>
      <c r="V38"/>
      <c r="W38"/>
    </row>
    <row r="39" spans="1:23" s="6" customFormat="1" ht="15.75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5"/>
      <c r="O39" s="5"/>
      <c r="P39" s="5"/>
      <c r="Q39" s="5"/>
      <c r="R39" s="5"/>
    </row>
    <row r="40" spans="1:23" s="6" customFormat="1" ht="15" customHeight="1">
      <c r="A40" s="261" t="s">
        <v>103</v>
      </c>
      <c r="B40" s="247"/>
      <c r="C40" s="258"/>
      <c r="D40" s="247" t="s">
        <v>101</v>
      </c>
      <c r="E40" s="247"/>
      <c r="F40" s="247"/>
      <c r="G40" s="255"/>
      <c r="H40" s="247" t="s">
        <v>102</v>
      </c>
      <c r="I40" s="247"/>
      <c r="J40" s="247"/>
      <c r="K40" s="248"/>
      <c r="L40" s="35"/>
      <c r="M40" s="35"/>
      <c r="N40" s="5"/>
    </row>
    <row r="41" spans="1:23" s="6" customFormat="1" ht="15" customHeight="1">
      <c r="A41" s="262"/>
      <c r="B41" s="249"/>
      <c r="C41" s="259"/>
      <c r="D41" s="249"/>
      <c r="E41" s="249"/>
      <c r="F41" s="249"/>
      <c r="G41" s="256"/>
      <c r="H41" s="249"/>
      <c r="I41" s="249"/>
      <c r="J41" s="249"/>
      <c r="K41" s="250"/>
      <c r="L41" s="35"/>
      <c r="M41" s="35"/>
    </row>
    <row r="42" spans="1:23" s="6" customFormat="1" ht="15" customHeight="1">
      <c r="A42" s="262"/>
      <c r="B42" s="249"/>
      <c r="C42" s="259"/>
      <c r="D42" s="249"/>
      <c r="E42" s="249"/>
      <c r="F42" s="249"/>
      <c r="G42" s="256"/>
      <c r="H42" s="249"/>
      <c r="I42" s="249"/>
      <c r="J42" s="249"/>
      <c r="K42" s="250"/>
      <c r="L42" s="35"/>
      <c r="M42" s="35"/>
    </row>
    <row r="43" spans="1:23" s="6" customFormat="1" ht="15.75" customHeight="1" thickBot="1">
      <c r="A43" s="263"/>
      <c r="B43" s="251"/>
      <c r="C43" s="260"/>
      <c r="D43" s="251"/>
      <c r="E43" s="251"/>
      <c r="F43" s="251"/>
      <c r="G43" s="257"/>
      <c r="H43" s="251"/>
      <c r="I43" s="251"/>
      <c r="J43" s="251"/>
      <c r="K43" s="252"/>
      <c r="L43" s="35"/>
      <c r="M43" s="35"/>
    </row>
    <row r="44" spans="1:23" s="6" customFormat="1">
      <c r="A44" s="34"/>
      <c r="B44" s="35"/>
      <c r="C44" s="35"/>
      <c r="D44" s="35"/>
      <c r="E44" s="35"/>
      <c r="F44" s="51" t="s">
        <v>74</v>
      </c>
      <c r="H44" s="35"/>
      <c r="I44" s="35"/>
      <c r="J44" s="35"/>
      <c r="K44" s="35"/>
      <c r="L44" s="35"/>
      <c r="M44" s="35"/>
    </row>
    <row r="45" spans="1:23" s="6" customFormat="1">
      <c r="A45" s="34"/>
      <c r="B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5"/>
      <c r="O45" s="5"/>
      <c r="P45" s="5"/>
      <c r="Q45" s="5"/>
      <c r="R45" s="5"/>
    </row>
    <row r="46" spans="1:23">
      <c r="A46" s="53" t="s">
        <v>75</v>
      </c>
      <c r="B46" s="53" t="s">
        <v>9</v>
      </c>
      <c r="C46" s="264" t="s">
        <v>30</v>
      </c>
      <c r="D46" s="264"/>
      <c r="E46" s="19"/>
      <c r="F46" s="19"/>
      <c r="G46" s="19"/>
      <c r="H46" s="19"/>
      <c r="I46" s="19"/>
      <c r="J46" s="19"/>
      <c r="K46" s="19"/>
      <c r="L46" s="19"/>
      <c r="M46" s="19"/>
      <c r="N46"/>
      <c r="O46"/>
      <c r="P46"/>
      <c r="Q46"/>
      <c r="R46"/>
      <c r="S46"/>
      <c r="T46"/>
      <c r="U46"/>
      <c r="V46"/>
      <c r="W46"/>
    </row>
    <row r="47" spans="1:23">
      <c r="A47" s="253"/>
      <c r="B47" s="253"/>
      <c r="C47" s="254"/>
      <c r="D47" s="254"/>
      <c r="E47" s="35"/>
      <c r="F47" s="35"/>
      <c r="G47" s="35"/>
      <c r="H47" s="35"/>
      <c r="I47" s="35"/>
      <c r="J47" s="35"/>
      <c r="K47" s="35"/>
      <c r="L47" s="35"/>
      <c r="M47" s="35"/>
    </row>
    <row r="48" spans="1:23">
      <c r="A48" s="253"/>
      <c r="B48" s="253"/>
      <c r="C48" s="254"/>
      <c r="D48" s="254"/>
      <c r="E48" s="35"/>
      <c r="F48" s="35"/>
      <c r="G48" s="35"/>
      <c r="H48" s="35"/>
      <c r="I48" s="35"/>
      <c r="J48" s="35"/>
      <c r="K48" s="35"/>
      <c r="L48" s="35"/>
      <c r="M48" s="35"/>
    </row>
    <row r="49" spans="1:23">
      <c r="A49" s="253"/>
      <c r="B49" s="253"/>
      <c r="C49" s="254"/>
      <c r="D49" s="254"/>
      <c r="E49" s="35"/>
      <c r="F49" s="35"/>
      <c r="G49" s="35"/>
      <c r="H49" s="35"/>
      <c r="I49" s="35"/>
      <c r="J49" s="35"/>
      <c r="K49" s="35"/>
      <c r="L49" s="35"/>
      <c r="M49" s="35"/>
    </row>
    <row r="52" spans="1:23" ht="14.45" customHeight="1">
      <c r="A52" s="159" t="s">
        <v>88</v>
      </c>
      <c r="B52" s="159"/>
      <c r="C52" s="159"/>
      <c r="D52" s="159"/>
      <c r="E52" s="80"/>
      <c r="F52" s="81"/>
      <c r="G52" s="81"/>
      <c r="H52" s="81"/>
      <c r="I52" s="81"/>
      <c r="J52" s="82"/>
      <c r="K52" s="81"/>
      <c r="L52" s="81"/>
      <c r="N52"/>
      <c r="O52"/>
      <c r="P52"/>
      <c r="Q52"/>
      <c r="R52"/>
      <c r="S52"/>
      <c r="T52"/>
      <c r="U52"/>
      <c r="V52"/>
      <c r="W52"/>
    </row>
    <row r="53" spans="1:23" ht="14.45" customHeight="1">
      <c r="A53" s="159"/>
      <c r="B53" s="159"/>
      <c r="C53" s="159"/>
      <c r="D53" s="159"/>
      <c r="E53" s="80"/>
      <c r="F53" s="83"/>
      <c r="G53" s="83"/>
      <c r="H53" s="81"/>
      <c r="I53" s="81"/>
      <c r="J53" s="81"/>
      <c r="K53" s="84" t="s">
        <v>86</v>
      </c>
      <c r="N53" s="2"/>
      <c r="O53"/>
      <c r="P53"/>
      <c r="Q53"/>
      <c r="R53"/>
      <c r="S53"/>
      <c r="T53"/>
      <c r="U53"/>
      <c r="V53"/>
      <c r="W53"/>
    </row>
    <row r="54" spans="1:23" ht="14.45" customHeight="1">
      <c r="A54" s="159"/>
      <c r="B54" s="159"/>
      <c r="C54" s="159"/>
      <c r="D54" s="159"/>
      <c r="E54" s="80"/>
      <c r="F54" s="83"/>
      <c r="G54" s="83"/>
      <c r="H54" s="81"/>
      <c r="I54" s="81"/>
      <c r="J54" s="81"/>
      <c r="K54" s="84" t="s">
        <v>100</v>
      </c>
      <c r="N54" s="2"/>
      <c r="O54"/>
      <c r="P54"/>
      <c r="Q54"/>
      <c r="R54"/>
      <c r="S54"/>
      <c r="T54"/>
      <c r="U54"/>
      <c r="V54"/>
      <c r="W54"/>
    </row>
    <row r="55" spans="1:23" ht="14.1" customHeight="1">
      <c r="A55" s="159"/>
      <c r="B55" s="159"/>
      <c r="C55" s="159"/>
      <c r="D55" s="159"/>
      <c r="E55" s="80"/>
      <c r="F55" s="83"/>
      <c r="G55" s="83"/>
      <c r="H55" s="81"/>
      <c r="I55" s="81"/>
      <c r="J55" s="81"/>
      <c r="K55" s="84" t="s">
        <v>91</v>
      </c>
      <c r="N55" s="2"/>
      <c r="O55"/>
      <c r="P55"/>
      <c r="Q55"/>
      <c r="R55"/>
      <c r="S55"/>
      <c r="T55"/>
      <c r="U55"/>
      <c r="V55"/>
      <c r="W55"/>
    </row>
    <row r="56" spans="1:23" ht="14.45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4" t="s">
        <v>92</v>
      </c>
      <c r="N56" s="2"/>
      <c r="O56"/>
      <c r="P56"/>
      <c r="Q56"/>
      <c r="R56"/>
      <c r="S56"/>
      <c r="T56"/>
      <c r="U56"/>
      <c r="V56"/>
      <c r="W56"/>
    </row>
    <row r="57" spans="1:23" ht="11.45" customHeight="1">
      <c r="A57" s="85" t="s">
        <v>89</v>
      </c>
      <c r="B57" s="81"/>
      <c r="C57" s="81"/>
      <c r="D57" s="81"/>
      <c r="E57" s="86"/>
      <c r="F57" s="81"/>
      <c r="G57" s="81"/>
      <c r="H57" s="81"/>
      <c r="I57" s="161" t="s">
        <v>106</v>
      </c>
      <c r="J57" s="161"/>
      <c r="K57" s="161"/>
      <c r="N57" s="2"/>
      <c r="O57"/>
      <c r="P57"/>
      <c r="Q57"/>
      <c r="R57"/>
      <c r="S57"/>
      <c r="T57"/>
      <c r="U57"/>
      <c r="V57"/>
      <c r="W57"/>
    </row>
    <row r="58" spans="1:23" ht="11.45" customHeight="1">
      <c r="A58" s="81"/>
      <c r="B58" s="81"/>
      <c r="C58" s="81"/>
      <c r="D58" s="81"/>
      <c r="E58" s="86"/>
      <c r="F58" s="81"/>
      <c r="G58" s="81"/>
      <c r="H58" s="81"/>
      <c r="I58" s="81"/>
      <c r="J58" s="84"/>
      <c r="N58" s="2"/>
      <c r="O58"/>
      <c r="P58"/>
      <c r="Q58"/>
      <c r="R58"/>
      <c r="S58"/>
      <c r="T58"/>
      <c r="U58"/>
      <c r="V58"/>
      <c r="W58"/>
    </row>
    <row r="59" spans="1:23">
      <c r="A59" s="85" t="s">
        <v>90</v>
      </c>
      <c r="B59" s="81"/>
      <c r="C59" s="81"/>
      <c r="D59" s="81"/>
      <c r="E59" s="86"/>
      <c r="F59" s="81"/>
      <c r="G59" s="81"/>
      <c r="H59" s="81"/>
      <c r="I59" s="81"/>
      <c r="J59" s="81"/>
      <c r="K59" s="114" t="s">
        <v>104</v>
      </c>
      <c r="N59"/>
      <c r="O59"/>
      <c r="P59"/>
      <c r="Q59"/>
      <c r="R59"/>
      <c r="S59"/>
      <c r="T59"/>
      <c r="U59"/>
      <c r="V59"/>
      <c r="W59"/>
    </row>
  </sheetData>
  <sheetProtection algorithmName="SHA-512" hashValue="FkWwrgfuH3SRQWsKwIwAlrjv9t3IDYBcpRMcTms/2/EG0Q65ftLNlDRPPhZr9XOqwVvSnIIE7YdU0XGY5t1Zdw==" saltValue="bQxeRbtj79TwASFWzEYF6w==" spinCount="100000" sheet="1" objects="1" scenarios="1" selectLockedCells="1"/>
  <mergeCells count="120">
    <mergeCell ref="A12:K12"/>
    <mergeCell ref="I37:I38"/>
    <mergeCell ref="J37:J38"/>
    <mergeCell ref="K37:K38"/>
    <mergeCell ref="G35:G36"/>
    <mergeCell ref="H35:H36"/>
    <mergeCell ref="I35:I36"/>
    <mergeCell ref="J35:J36"/>
    <mergeCell ref="K35:K36"/>
    <mergeCell ref="F35:F36"/>
    <mergeCell ref="A37:A38"/>
    <mergeCell ref="C37:C38"/>
    <mergeCell ref="D37:D38"/>
    <mergeCell ref="A35:A36"/>
    <mergeCell ref="C35:C36"/>
    <mergeCell ref="D35:D36"/>
    <mergeCell ref="F37:F38"/>
    <mergeCell ref="G37:G38"/>
    <mergeCell ref="H37:H38"/>
    <mergeCell ref="K27:K28"/>
    <mergeCell ref="F27:F28"/>
    <mergeCell ref="A33:A34"/>
    <mergeCell ref="C33:C34"/>
    <mergeCell ref="D33:D34"/>
    <mergeCell ref="A31:A32"/>
    <mergeCell ref="C31:C32"/>
    <mergeCell ref="D31:D32"/>
    <mergeCell ref="F33:F34"/>
    <mergeCell ref="G33:G34"/>
    <mergeCell ref="H33:H34"/>
    <mergeCell ref="I33:I34"/>
    <mergeCell ref="J33:J34"/>
    <mergeCell ref="K33:K34"/>
    <mergeCell ref="G31:G32"/>
    <mergeCell ref="H31:H32"/>
    <mergeCell ref="I31:I32"/>
    <mergeCell ref="J31:J32"/>
    <mergeCell ref="K31:K32"/>
    <mergeCell ref="F31:F32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C29:C30"/>
    <mergeCell ref="D29:D30"/>
    <mergeCell ref="A27:A28"/>
    <mergeCell ref="C27:C28"/>
    <mergeCell ref="D27:D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J17:J18"/>
    <mergeCell ref="K17:K18"/>
    <mergeCell ref="G15:G16"/>
    <mergeCell ref="H15:H16"/>
    <mergeCell ref="I15:I16"/>
    <mergeCell ref="J15:J16"/>
    <mergeCell ref="K15:K16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A25:A26"/>
    <mergeCell ref="C25:C26"/>
    <mergeCell ref="D25:D26"/>
    <mergeCell ref="A23:A24"/>
    <mergeCell ref="C23:C24"/>
    <mergeCell ref="D23:D24"/>
    <mergeCell ref="G17:G18"/>
    <mergeCell ref="H17:H18"/>
    <mergeCell ref="I17:I18"/>
    <mergeCell ref="F25:F26"/>
    <mergeCell ref="G25:G26"/>
    <mergeCell ref="H25:H26"/>
    <mergeCell ref="I25:I26"/>
    <mergeCell ref="A17:A18"/>
    <mergeCell ref="C17:C18"/>
    <mergeCell ref="D17:D18"/>
    <mergeCell ref="A15:A16"/>
    <mergeCell ref="C15:C16"/>
    <mergeCell ref="D15:D16"/>
    <mergeCell ref="F17:F18"/>
    <mergeCell ref="F15:F16"/>
    <mergeCell ref="A21:A22"/>
    <mergeCell ref="C21:C22"/>
    <mergeCell ref="D21:D22"/>
    <mergeCell ref="A19:A20"/>
    <mergeCell ref="C19:C20"/>
    <mergeCell ref="D19:D20"/>
    <mergeCell ref="F21:F22"/>
    <mergeCell ref="F19:F20"/>
    <mergeCell ref="I57:K57"/>
    <mergeCell ref="H40:K43"/>
    <mergeCell ref="A52:D55"/>
    <mergeCell ref="A47:A49"/>
    <mergeCell ref="B47:B49"/>
    <mergeCell ref="C47:D49"/>
    <mergeCell ref="G40:G43"/>
    <mergeCell ref="D40:F43"/>
    <mergeCell ref="C40:C43"/>
    <mergeCell ref="A40:B43"/>
    <mergeCell ref="C46:D46"/>
  </mergeCells>
  <conditionalFormatting sqref="F15:F38">
    <cfRule type="cellIs" dxfId="8" priority="8" operator="between">
      <formula>27</formula>
      <formula>29</formula>
    </cfRule>
    <cfRule type="cellIs" dxfId="7" priority="10" operator="greaterThan">
      <formula>29</formula>
    </cfRule>
  </conditionalFormatting>
  <conditionalFormatting sqref="K15:K38">
    <cfRule type="containsBlanks" dxfId="6" priority="3">
      <formula>LEN(TRIM(K15))=0</formula>
    </cfRule>
    <cfRule type="cellIs" dxfId="5" priority="13" operator="equal">
      <formula>"LOW"</formula>
    </cfRule>
    <cfRule type="cellIs" dxfId="4" priority="14" operator="equal">
      <formula>"HIGH"</formula>
    </cfRule>
  </conditionalFormatting>
  <conditionalFormatting sqref="F15:F16">
    <cfRule type="containsBlanks" dxfId="3" priority="5">
      <formula>LEN(TRIM(F15))=0</formula>
    </cfRule>
  </conditionalFormatting>
  <conditionalFormatting sqref="F17:F38">
    <cfRule type="containsBlanks" dxfId="2" priority="4">
      <formula>LEN(TRIM(F17))=0</formula>
    </cfRule>
  </conditionalFormatting>
  <conditionalFormatting sqref="A15:A38">
    <cfRule type="containsText" dxfId="1" priority="1" operator="containsText" text="WookieeStephaneRoyLucasRamon">
      <formula>NOT(ISERROR(SEARCH("WookieeStephaneRoyLucasRamon",A15)))</formula>
    </cfRule>
    <cfRule type="containsBlanks" dxfId="0" priority="2">
      <formula>LEN(TRIM(A15))=0</formula>
    </cfRule>
  </conditionalFormatting>
  <hyperlinks>
    <hyperlink ref="I57" r:id="rId1"/>
    <hyperlink ref="K59" r:id="rId2"/>
  </hyperlinks>
  <pageMargins left="0.7" right="0.7" top="0.75" bottom="0.75" header="0.3" footer="0.3"/>
  <pageSetup paperSize="9" scale="14" fitToHeight="0" orientation="portrait" r:id="rId3"/>
  <ignoredErrors>
    <ignoredError sqref="G16 C16:D16 F16" formulaRange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M26"/>
  <sheetViews>
    <sheetView workbookViewId="0">
      <selection activeCell="I37" sqref="I37"/>
    </sheetView>
  </sheetViews>
  <sheetFormatPr baseColWidth="10" defaultColWidth="11" defaultRowHeight="15"/>
  <sheetData>
    <row r="2" spans="1:13">
      <c r="A2" s="116" t="s">
        <v>38</v>
      </c>
      <c r="B2" s="115" t="s">
        <v>39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>
      <c r="A3" s="116" t="s">
        <v>0</v>
      </c>
      <c r="B3" s="116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>
      <c r="A4" s="116" t="s">
        <v>1</v>
      </c>
      <c r="B4" s="116">
        <v>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>
      <c r="A5" s="116" t="s">
        <v>2</v>
      </c>
      <c r="B5" s="116">
        <v>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>
      <c r="A6" s="116" t="s">
        <v>3</v>
      </c>
      <c r="B6" s="116">
        <v>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>
      <c r="A7" s="116" t="s">
        <v>4</v>
      </c>
      <c r="B7" s="116">
        <v>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>
      <c r="A8" s="116" t="s">
        <v>5</v>
      </c>
      <c r="B8" s="116">
        <v>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>
      <c r="A9" s="116" t="s">
        <v>6</v>
      </c>
      <c r="B9" s="116">
        <v>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13">
      <c r="A10" s="116" t="s">
        <v>7</v>
      </c>
      <c r="B10" s="116">
        <v>8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>
      <c r="A11" s="115"/>
      <c r="B11" s="116">
        <v>9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>
      <c r="A12" s="115"/>
      <c r="B12" s="116">
        <v>10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>
      <c r="A13" s="115"/>
      <c r="B13" s="116">
        <v>11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1:13">
      <c r="A14" s="115"/>
      <c r="B14" s="116">
        <v>12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1:13">
      <c r="A16" s="115"/>
      <c r="B16" s="115">
        <v>1</v>
      </c>
      <c r="C16" s="115">
        <v>2</v>
      </c>
      <c r="D16" s="115">
        <v>3</v>
      </c>
      <c r="E16" s="115">
        <v>4</v>
      </c>
      <c r="F16" s="115">
        <v>5</v>
      </c>
      <c r="G16" s="115">
        <v>6</v>
      </c>
      <c r="H16" s="115">
        <v>7</v>
      </c>
      <c r="I16" s="115">
        <v>8</v>
      </c>
      <c r="J16" s="115">
        <v>9</v>
      </c>
      <c r="K16" s="115">
        <v>10</v>
      </c>
      <c r="L16" s="115">
        <v>11</v>
      </c>
      <c r="M16" s="115">
        <v>12</v>
      </c>
    </row>
    <row r="17" spans="1:13">
      <c r="A17" s="115" t="s">
        <v>0</v>
      </c>
      <c r="B17" s="115" t="str">
        <f>$A17&amp;B$16</f>
        <v>A1</v>
      </c>
      <c r="C17" s="115" t="str">
        <f t="shared" ref="C17:M24" si="0">$A17&amp;C$16</f>
        <v>A2</v>
      </c>
      <c r="D17" s="115" t="str">
        <f t="shared" si="0"/>
        <v>A3</v>
      </c>
      <c r="E17" s="115" t="str">
        <f t="shared" si="0"/>
        <v>A4</v>
      </c>
      <c r="F17" s="115" t="str">
        <f t="shared" si="0"/>
        <v>A5</v>
      </c>
      <c r="G17" s="115" t="str">
        <f t="shared" si="0"/>
        <v>A6</v>
      </c>
      <c r="H17" s="115" t="str">
        <f t="shared" si="0"/>
        <v>A7</v>
      </c>
      <c r="I17" s="115" t="str">
        <f t="shared" si="0"/>
        <v>A8</v>
      </c>
      <c r="J17" s="115" t="str">
        <f t="shared" si="0"/>
        <v>A9</v>
      </c>
      <c r="K17" s="115" t="str">
        <f t="shared" si="0"/>
        <v>A10</v>
      </c>
      <c r="L17" s="115" t="str">
        <f t="shared" si="0"/>
        <v>A11</v>
      </c>
      <c r="M17" s="115" t="str">
        <f t="shared" si="0"/>
        <v>A12</v>
      </c>
    </row>
    <row r="18" spans="1:13">
      <c r="A18" s="115" t="s">
        <v>1</v>
      </c>
      <c r="B18" s="115" t="str">
        <f t="shared" ref="B18:B24" si="1">$A18&amp;B$16</f>
        <v>B1</v>
      </c>
      <c r="C18" s="115" t="str">
        <f t="shared" si="0"/>
        <v>B2</v>
      </c>
      <c r="D18" s="115" t="str">
        <f t="shared" si="0"/>
        <v>B3</v>
      </c>
      <c r="E18" s="115" t="str">
        <f t="shared" si="0"/>
        <v>B4</v>
      </c>
      <c r="F18" s="115" t="str">
        <f t="shared" si="0"/>
        <v>B5</v>
      </c>
      <c r="G18" s="115" t="str">
        <f t="shared" si="0"/>
        <v>B6</v>
      </c>
      <c r="H18" s="115" t="str">
        <f t="shared" si="0"/>
        <v>B7</v>
      </c>
      <c r="I18" s="115" t="str">
        <f t="shared" si="0"/>
        <v>B8</v>
      </c>
      <c r="J18" s="115" t="str">
        <f t="shared" si="0"/>
        <v>B9</v>
      </c>
      <c r="K18" s="115" t="str">
        <f t="shared" si="0"/>
        <v>B10</v>
      </c>
      <c r="L18" s="115" t="str">
        <f t="shared" si="0"/>
        <v>B11</v>
      </c>
      <c r="M18" s="115" t="str">
        <f t="shared" si="0"/>
        <v>B12</v>
      </c>
    </row>
    <row r="19" spans="1:13">
      <c r="A19" s="115" t="s">
        <v>2</v>
      </c>
      <c r="B19" s="115" t="str">
        <f t="shared" si="1"/>
        <v>C1</v>
      </c>
      <c r="C19" s="115" t="str">
        <f t="shared" si="0"/>
        <v>C2</v>
      </c>
      <c r="D19" s="115" t="str">
        <f t="shared" si="0"/>
        <v>C3</v>
      </c>
      <c r="E19" s="115" t="str">
        <f t="shared" si="0"/>
        <v>C4</v>
      </c>
      <c r="F19" s="115" t="str">
        <f t="shared" si="0"/>
        <v>C5</v>
      </c>
      <c r="G19" s="115" t="str">
        <f t="shared" si="0"/>
        <v>C6</v>
      </c>
      <c r="H19" s="115" t="str">
        <f t="shared" si="0"/>
        <v>C7</v>
      </c>
      <c r="I19" s="115" t="str">
        <f t="shared" si="0"/>
        <v>C8</v>
      </c>
      <c r="J19" s="115" t="str">
        <f t="shared" si="0"/>
        <v>C9</v>
      </c>
      <c r="K19" s="115" t="str">
        <f t="shared" si="0"/>
        <v>C10</v>
      </c>
      <c r="L19" s="115" t="str">
        <f t="shared" si="0"/>
        <v>C11</v>
      </c>
      <c r="M19" s="115" t="str">
        <f t="shared" si="0"/>
        <v>C12</v>
      </c>
    </row>
    <row r="20" spans="1:13">
      <c r="A20" s="115" t="s">
        <v>3</v>
      </c>
      <c r="B20" s="115" t="str">
        <f t="shared" si="1"/>
        <v>D1</v>
      </c>
      <c r="C20" s="115" t="str">
        <f t="shared" si="0"/>
        <v>D2</v>
      </c>
      <c r="D20" s="115" t="str">
        <f t="shared" si="0"/>
        <v>D3</v>
      </c>
      <c r="E20" s="115" t="str">
        <f t="shared" si="0"/>
        <v>D4</v>
      </c>
      <c r="F20" s="115" t="str">
        <f t="shared" si="0"/>
        <v>D5</v>
      </c>
      <c r="G20" s="115" t="str">
        <f t="shared" si="0"/>
        <v>D6</v>
      </c>
      <c r="H20" s="115" t="str">
        <f t="shared" si="0"/>
        <v>D7</v>
      </c>
      <c r="I20" s="115" t="str">
        <f t="shared" si="0"/>
        <v>D8</v>
      </c>
      <c r="J20" s="115" t="str">
        <f t="shared" si="0"/>
        <v>D9</v>
      </c>
      <c r="K20" s="115" t="str">
        <f t="shared" si="0"/>
        <v>D10</v>
      </c>
      <c r="L20" s="115" t="str">
        <f t="shared" si="0"/>
        <v>D11</v>
      </c>
      <c r="M20" s="115" t="str">
        <f t="shared" si="0"/>
        <v>D12</v>
      </c>
    </row>
    <row r="21" spans="1:13">
      <c r="A21" s="115" t="s">
        <v>4</v>
      </c>
      <c r="B21" s="115" t="str">
        <f t="shared" si="1"/>
        <v>E1</v>
      </c>
      <c r="C21" s="115" t="str">
        <f t="shared" si="0"/>
        <v>E2</v>
      </c>
      <c r="D21" s="115" t="str">
        <f t="shared" si="0"/>
        <v>E3</v>
      </c>
      <c r="E21" s="115" t="str">
        <f t="shared" si="0"/>
        <v>E4</v>
      </c>
      <c r="F21" s="115" t="str">
        <f t="shared" si="0"/>
        <v>E5</v>
      </c>
      <c r="G21" s="115" t="str">
        <f t="shared" si="0"/>
        <v>E6</v>
      </c>
      <c r="H21" s="115" t="str">
        <f t="shared" si="0"/>
        <v>E7</v>
      </c>
      <c r="I21" s="115" t="str">
        <f t="shared" si="0"/>
        <v>E8</v>
      </c>
      <c r="J21" s="115" t="str">
        <f t="shared" si="0"/>
        <v>E9</v>
      </c>
      <c r="K21" s="115" t="str">
        <f t="shared" si="0"/>
        <v>E10</v>
      </c>
      <c r="L21" s="115" t="str">
        <f t="shared" si="0"/>
        <v>E11</v>
      </c>
      <c r="M21" s="115" t="str">
        <f t="shared" si="0"/>
        <v>E12</v>
      </c>
    </row>
    <row r="22" spans="1:13">
      <c r="A22" s="115" t="s">
        <v>5</v>
      </c>
      <c r="B22" s="115" t="str">
        <f t="shared" si="1"/>
        <v>F1</v>
      </c>
      <c r="C22" s="115" t="str">
        <f t="shared" si="0"/>
        <v>F2</v>
      </c>
      <c r="D22" s="115" t="str">
        <f t="shared" si="0"/>
        <v>F3</v>
      </c>
      <c r="E22" s="115" t="str">
        <f t="shared" si="0"/>
        <v>F4</v>
      </c>
      <c r="F22" s="115" t="str">
        <f t="shared" si="0"/>
        <v>F5</v>
      </c>
      <c r="G22" s="115" t="str">
        <f t="shared" si="0"/>
        <v>F6</v>
      </c>
      <c r="H22" s="115" t="str">
        <f t="shared" si="0"/>
        <v>F7</v>
      </c>
      <c r="I22" s="115" t="str">
        <f t="shared" si="0"/>
        <v>F8</v>
      </c>
      <c r="J22" s="115" t="str">
        <f t="shared" si="0"/>
        <v>F9</v>
      </c>
      <c r="K22" s="115" t="str">
        <f t="shared" si="0"/>
        <v>F10</v>
      </c>
      <c r="L22" s="115" t="str">
        <f t="shared" si="0"/>
        <v>F11</v>
      </c>
      <c r="M22" s="115" t="str">
        <f t="shared" si="0"/>
        <v>F12</v>
      </c>
    </row>
    <row r="23" spans="1:13">
      <c r="A23" s="115" t="s">
        <v>6</v>
      </c>
      <c r="B23" s="115" t="str">
        <f t="shared" si="1"/>
        <v>G1</v>
      </c>
      <c r="C23" s="115" t="str">
        <f t="shared" si="0"/>
        <v>G2</v>
      </c>
      <c r="D23" s="115" t="str">
        <f t="shared" si="0"/>
        <v>G3</v>
      </c>
      <c r="E23" s="115" t="str">
        <f t="shared" si="0"/>
        <v>G4</v>
      </c>
      <c r="F23" s="115" t="str">
        <f t="shared" si="0"/>
        <v>G5</v>
      </c>
      <c r="G23" s="115" t="str">
        <f t="shared" si="0"/>
        <v>G6</v>
      </c>
      <c r="H23" s="115" t="str">
        <f t="shared" si="0"/>
        <v>G7</v>
      </c>
      <c r="I23" s="115" t="str">
        <f t="shared" si="0"/>
        <v>G8</v>
      </c>
      <c r="J23" s="115" t="str">
        <f t="shared" si="0"/>
        <v>G9</v>
      </c>
      <c r="K23" s="115" t="str">
        <f t="shared" si="0"/>
        <v>G10</v>
      </c>
      <c r="L23" s="115" t="str">
        <f t="shared" si="0"/>
        <v>G11</v>
      </c>
      <c r="M23" s="115" t="str">
        <f t="shared" si="0"/>
        <v>G12</v>
      </c>
    </row>
    <row r="24" spans="1:13">
      <c r="A24" s="115" t="s">
        <v>7</v>
      </c>
      <c r="B24" s="115" t="str">
        <f t="shared" si="1"/>
        <v>H1</v>
      </c>
      <c r="C24" s="115" t="str">
        <f t="shared" si="0"/>
        <v>H2</v>
      </c>
      <c r="D24" s="115" t="str">
        <f t="shared" si="0"/>
        <v>H3</v>
      </c>
      <c r="E24" s="115" t="str">
        <f t="shared" si="0"/>
        <v>H4</v>
      </c>
      <c r="F24" s="115" t="str">
        <f t="shared" si="0"/>
        <v>H5</v>
      </c>
      <c r="G24" s="115" t="str">
        <f t="shared" si="0"/>
        <v>H6</v>
      </c>
      <c r="H24" s="115" t="str">
        <f t="shared" si="0"/>
        <v>H7</v>
      </c>
      <c r="I24" s="115" t="str">
        <f t="shared" si="0"/>
        <v>H8</v>
      </c>
      <c r="J24" s="115" t="str">
        <f t="shared" si="0"/>
        <v>H9</v>
      </c>
      <c r="K24" s="115" t="str">
        <f t="shared" si="0"/>
        <v>H10</v>
      </c>
      <c r="L24" s="115" t="str">
        <f t="shared" si="0"/>
        <v>H11</v>
      </c>
      <c r="M24" s="115" t="str">
        <f t="shared" si="0"/>
        <v>H12</v>
      </c>
    </row>
    <row r="25" spans="1:13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</sheetData>
  <sheetProtection algorithmName="SHA-512" hashValue="1DvhRt0s9N9WwwOiZHcQVMsJKMVNeU9e66Sp/RBdu7y8TwkV2zm2TGinxY2sctmBjFemtLxNzSR3CLXgTx1iLg==" saltValue="vsCvyYFaU9LerqdeSQB+PQ==" spinCount="100000" sheet="1" objects="1" scenarios="1"/>
  <pageMargins left="0.7" right="0.7" top="0.75" bottom="0.75" header="0.3" footer="0.3"/>
  <pageSetup paperSize="261" orientation="portrait" horizontalDpi="300" verticalDpi="300" copies="0" r:id="rId1"/>
  <ignoredErrors>
    <ignoredError sqref="B17:M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</vt:lpstr>
      <vt:lpstr>Standards Results</vt:lpstr>
      <vt:lpstr>Samples Results</vt:lpstr>
      <vt:lpstr>References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David</dc:creator>
  <cp:lastModifiedBy>Lucas Ramon</cp:lastModifiedBy>
  <cp:lastPrinted>2017-08-15T12:21:14Z</cp:lastPrinted>
  <dcterms:created xsi:type="dcterms:W3CDTF">2017-08-10T07:14:38Z</dcterms:created>
  <dcterms:modified xsi:type="dcterms:W3CDTF">2017-09-07T12:01:00Z</dcterms:modified>
</cp:coreProperties>
</file>